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P203" i="1"/>
  <c r="T203" s="1"/>
  <c r="U202"/>
  <c r="P202"/>
  <c r="Y202" s="1"/>
  <c r="P201"/>
  <c r="V201" s="1"/>
  <c r="Z200"/>
  <c r="U200"/>
  <c r="R200"/>
  <c r="P200"/>
  <c r="T200" s="1"/>
  <c r="R199"/>
  <c r="P199"/>
  <c r="X199" s="1"/>
  <c r="Z198"/>
  <c r="Y198"/>
  <c r="U198"/>
  <c r="T198"/>
  <c r="R198"/>
  <c r="P198"/>
  <c r="V198" s="1"/>
  <c r="Y197"/>
  <c r="V197"/>
  <c r="U197"/>
  <c r="T197"/>
  <c r="R197"/>
  <c r="P197"/>
  <c r="X197" s="1"/>
  <c r="Y196"/>
  <c r="V196"/>
  <c r="T196"/>
  <c r="R196"/>
  <c r="Q196"/>
  <c r="P196"/>
  <c r="X196" s="1"/>
  <c r="P195"/>
  <c r="U195" s="1"/>
  <c r="Y194"/>
  <c r="U194"/>
  <c r="Q194"/>
  <c r="P194"/>
  <c r="Z194" s="1"/>
  <c r="P193"/>
  <c r="V193" s="1"/>
  <c r="P192"/>
  <c r="T192" s="1"/>
  <c r="P191"/>
  <c r="X191" s="1"/>
  <c r="P190"/>
  <c r="V190" s="1"/>
  <c r="Z189"/>
  <c r="Y189"/>
  <c r="V189"/>
  <c r="P189"/>
  <c r="U189" s="1"/>
  <c r="Y188"/>
  <c r="V188"/>
  <c r="T188"/>
  <c r="Q188"/>
  <c r="P188"/>
  <c r="X188" s="1"/>
  <c r="P187"/>
  <c r="U187" s="1"/>
  <c r="Y186"/>
  <c r="U186"/>
  <c r="Q186"/>
  <c r="P186"/>
  <c r="Z186" s="1"/>
  <c r="V185"/>
  <c r="P185"/>
  <c r="X185" s="1"/>
  <c r="R184"/>
  <c r="P184"/>
  <c r="T184" s="1"/>
  <c r="P183"/>
  <c r="X183" s="1"/>
  <c r="Q182"/>
  <c r="P182"/>
  <c r="V182" s="1"/>
  <c r="P181"/>
  <c r="U181" s="1"/>
  <c r="Y180"/>
  <c r="V180"/>
  <c r="T180"/>
  <c r="P180"/>
  <c r="X180" s="1"/>
  <c r="P179"/>
  <c r="U179" s="1"/>
  <c r="Y178"/>
  <c r="U178"/>
  <c r="Q178"/>
  <c r="P178"/>
  <c r="Z178" s="1"/>
  <c r="V177"/>
  <c r="P177"/>
  <c r="X177" s="1"/>
  <c r="U176"/>
  <c r="R176"/>
  <c r="P176"/>
  <c r="T176" s="1"/>
  <c r="P175"/>
  <c r="X175" s="1"/>
  <c r="R174"/>
  <c r="Q174"/>
  <c r="P174"/>
  <c r="V174" s="1"/>
  <c r="Q173"/>
  <c r="P173"/>
  <c r="U173" s="1"/>
  <c r="Y172"/>
  <c r="V172"/>
  <c r="Q172"/>
  <c r="P172"/>
  <c r="X172" s="1"/>
  <c r="T171"/>
  <c r="P171"/>
  <c r="U171" s="1"/>
  <c r="Y170"/>
  <c r="U170"/>
  <c r="P170"/>
  <c r="Z170" s="1"/>
  <c r="P169"/>
  <c r="X169" s="1"/>
  <c r="Z168"/>
  <c r="U168"/>
  <c r="R168"/>
  <c r="P168"/>
  <c r="T168" s="1"/>
  <c r="P167"/>
  <c r="X167" s="1"/>
  <c r="T166"/>
  <c r="R166"/>
  <c r="Q166"/>
  <c r="P166"/>
  <c r="V166" s="1"/>
  <c r="R165"/>
  <c r="Q165"/>
  <c r="P165"/>
  <c r="U165" s="1"/>
  <c r="Q164"/>
  <c r="P164"/>
  <c r="X164" s="1"/>
  <c r="P163"/>
  <c r="T163" s="1"/>
  <c r="Y162"/>
  <c r="U162"/>
  <c r="Q162"/>
  <c r="P162"/>
  <c r="Z162" s="1"/>
  <c r="V161"/>
  <c r="R161"/>
  <c r="P161"/>
  <c r="X161" s="1"/>
  <c r="Q160"/>
  <c r="P160"/>
  <c r="T160" s="1"/>
  <c r="P159"/>
  <c r="X159" s="1"/>
  <c r="Y158"/>
  <c r="P158"/>
  <c r="V158" s="1"/>
  <c r="Z157"/>
  <c r="Y157"/>
  <c r="V157"/>
  <c r="T157"/>
  <c r="Q157"/>
  <c r="P157"/>
  <c r="U157" s="1"/>
  <c r="V156"/>
  <c r="U156"/>
  <c r="Q156"/>
  <c r="P156"/>
  <c r="X156" s="1"/>
  <c r="P155"/>
  <c r="U155" s="1"/>
  <c r="Q154"/>
  <c r="P154"/>
  <c r="Z154" s="1"/>
  <c r="Z153"/>
  <c r="V153"/>
  <c r="P153"/>
  <c r="X153" s="1"/>
  <c r="Y152"/>
  <c r="U152"/>
  <c r="T152"/>
  <c r="R152"/>
  <c r="P152"/>
  <c r="V152" s="1"/>
  <c r="P151"/>
  <c r="X151" s="1"/>
  <c r="Y150"/>
  <c r="V150"/>
  <c r="U150"/>
  <c r="T150"/>
  <c r="Q150"/>
  <c r="P150"/>
  <c r="X150" s="1"/>
  <c r="T149"/>
  <c r="R149"/>
  <c r="Q149"/>
  <c r="P149"/>
  <c r="U149" s="1"/>
  <c r="P148"/>
  <c r="X148" s="1"/>
  <c r="P147"/>
  <c r="T147" s="1"/>
  <c r="Y146"/>
  <c r="U146"/>
  <c r="P146"/>
  <c r="Z146" s="1"/>
  <c r="R145"/>
  <c r="P145"/>
  <c r="X145" s="1"/>
  <c r="Q144"/>
  <c r="P144"/>
  <c r="V144" s="1"/>
  <c r="P143"/>
  <c r="X143" s="1"/>
  <c r="P142"/>
  <c r="X142" s="1"/>
  <c r="Z141"/>
  <c r="Y141"/>
  <c r="V141"/>
  <c r="P141"/>
  <c r="U141" s="1"/>
  <c r="Y140"/>
  <c r="V140"/>
  <c r="U140"/>
  <c r="Q140"/>
  <c r="P140"/>
  <c r="X140" s="1"/>
  <c r="P139"/>
  <c r="T139" s="1"/>
  <c r="Q138"/>
  <c r="P138"/>
  <c r="Z138" s="1"/>
  <c r="Z137"/>
  <c r="V137"/>
  <c r="P137"/>
  <c r="X137" s="1"/>
  <c r="Y136"/>
  <c r="U136"/>
  <c r="T136"/>
  <c r="R136"/>
  <c r="P136"/>
  <c r="V136" s="1"/>
  <c r="P135"/>
  <c r="X135" s="1"/>
  <c r="Y134"/>
  <c r="V134"/>
  <c r="U134"/>
  <c r="T134"/>
  <c r="Q134"/>
  <c r="P134"/>
  <c r="X134" s="1"/>
  <c r="T133"/>
  <c r="R133"/>
  <c r="Q133"/>
  <c r="P133"/>
  <c r="U133" s="1"/>
  <c r="P132"/>
  <c r="X132" s="1"/>
  <c r="P131"/>
  <c r="T131" s="1"/>
  <c r="Y130"/>
  <c r="U130"/>
  <c r="P130"/>
  <c r="Z130" s="1"/>
  <c r="R129"/>
  <c r="P129"/>
  <c r="X129" s="1"/>
  <c r="P128"/>
  <c r="T128" s="1"/>
  <c r="X127"/>
  <c r="U127"/>
  <c r="T127"/>
  <c r="P127"/>
  <c r="Z126"/>
  <c r="Y126"/>
  <c r="U126"/>
  <c r="R126"/>
  <c r="Q126"/>
  <c r="P126"/>
  <c r="V126" s="1"/>
  <c r="Z125"/>
  <c r="U125"/>
  <c r="T125"/>
  <c r="R125"/>
  <c r="Q125"/>
  <c r="P125"/>
  <c r="X125" s="1"/>
  <c r="U124"/>
  <c r="T124"/>
  <c r="R124"/>
  <c r="S124" s="1"/>
  <c r="Q124"/>
  <c r="P124"/>
  <c r="X124" s="1"/>
  <c r="P123"/>
  <c r="U122"/>
  <c r="T122"/>
  <c r="Q122"/>
  <c r="P122"/>
  <c r="Z122" s="1"/>
  <c r="Q121"/>
  <c r="P121"/>
  <c r="X121" s="1"/>
  <c r="X120"/>
  <c r="P120"/>
  <c r="V120" s="1"/>
  <c r="X119"/>
  <c r="U119"/>
  <c r="P119"/>
  <c r="T119" s="1"/>
  <c r="U118"/>
  <c r="R118"/>
  <c r="Q118"/>
  <c r="P118"/>
  <c r="Z118" s="1"/>
  <c r="T117"/>
  <c r="R117"/>
  <c r="Q117"/>
  <c r="P117"/>
  <c r="X117" s="1"/>
  <c r="Z116"/>
  <c r="U116"/>
  <c r="T116"/>
  <c r="S116"/>
  <c r="R116"/>
  <c r="Q116"/>
  <c r="P116"/>
  <c r="X116" s="1"/>
  <c r="T115"/>
  <c r="P115"/>
  <c r="Q115" s="1"/>
  <c r="Y114"/>
  <c r="V114"/>
  <c r="U114"/>
  <c r="T114"/>
  <c r="P114"/>
  <c r="Z114" s="1"/>
  <c r="Z113"/>
  <c r="Y113"/>
  <c r="V113"/>
  <c r="R113"/>
  <c r="Q113"/>
  <c r="P113"/>
  <c r="X113" s="1"/>
  <c r="P112"/>
  <c r="V112" s="1"/>
  <c r="U111"/>
  <c r="T111"/>
  <c r="P111"/>
  <c r="Z110"/>
  <c r="Y110"/>
  <c r="R110"/>
  <c r="P110"/>
  <c r="Q110" s="1"/>
  <c r="S110" s="1"/>
  <c r="Z109"/>
  <c r="P109"/>
  <c r="X109" s="1"/>
  <c r="R108"/>
  <c r="S108" s="1"/>
  <c r="Q108"/>
  <c r="P108"/>
  <c r="X108" s="1"/>
  <c r="Y107"/>
  <c r="X107"/>
  <c r="T107"/>
  <c r="P107"/>
  <c r="Q107" s="1"/>
  <c r="Y106"/>
  <c r="V106"/>
  <c r="U106"/>
  <c r="T106"/>
  <c r="Q106"/>
  <c r="P106"/>
  <c r="Z106" s="1"/>
  <c r="V105"/>
  <c r="R105"/>
  <c r="Q105"/>
  <c r="P105"/>
  <c r="X105" s="1"/>
  <c r="V104"/>
  <c r="P104"/>
  <c r="P103"/>
  <c r="T103" s="1"/>
  <c r="P102"/>
  <c r="Q102" s="1"/>
  <c r="P101"/>
  <c r="X101" s="1"/>
  <c r="Z100"/>
  <c r="Y100"/>
  <c r="V100"/>
  <c r="T100"/>
  <c r="R100"/>
  <c r="P100"/>
  <c r="X100" s="1"/>
  <c r="P99"/>
  <c r="Q99" s="1"/>
  <c r="Y98"/>
  <c r="V98"/>
  <c r="U98"/>
  <c r="T98"/>
  <c r="Q98"/>
  <c r="P98"/>
  <c r="Z98" s="1"/>
  <c r="Y97"/>
  <c r="X97"/>
  <c r="V97"/>
  <c r="R97"/>
  <c r="S97" s="1"/>
  <c r="Q97"/>
  <c r="P97"/>
  <c r="Z97" s="1"/>
  <c r="U96"/>
  <c r="P96"/>
  <c r="V96" s="1"/>
  <c r="Z95"/>
  <c r="X95"/>
  <c r="U95"/>
  <c r="T95"/>
  <c r="P95"/>
  <c r="R95" s="1"/>
  <c r="Z94"/>
  <c r="Y94"/>
  <c r="X94"/>
  <c r="U94"/>
  <c r="R94"/>
  <c r="Q94"/>
  <c r="P94"/>
  <c r="Y93"/>
  <c r="V93"/>
  <c r="U93"/>
  <c r="T93"/>
  <c r="R93"/>
  <c r="Q93"/>
  <c r="P93"/>
  <c r="X93" s="1"/>
  <c r="Y92"/>
  <c r="V92"/>
  <c r="T92"/>
  <c r="S92"/>
  <c r="R92"/>
  <c r="Q92"/>
  <c r="P92"/>
  <c r="X92" s="1"/>
  <c r="P91"/>
  <c r="Q91" s="1"/>
  <c r="Y90"/>
  <c r="V90"/>
  <c r="U90"/>
  <c r="T90"/>
  <c r="Q90"/>
  <c r="P90"/>
  <c r="Z90" s="1"/>
  <c r="X89"/>
  <c r="V89"/>
  <c r="R89"/>
  <c r="Q89"/>
  <c r="P89"/>
  <c r="Y89" s="1"/>
  <c r="P88"/>
  <c r="U88" s="1"/>
  <c r="U87"/>
  <c r="T87"/>
  <c r="R87"/>
  <c r="P87"/>
  <c r="X87" s="1"/>
  <c r="Q86"/>
  <c r="P86"/>
  <c r="R86" s="1"/>
  <c r="Q85"/>
  <c r="P85"/>
  <c r="X85" s="1"/>
  <c r="P84"/>
  <c r="X84" s="1"/>
  <c r="Y83"/>
  <c r="V83"/>
  <c r="T83"/>
  <c r="Q83"/>
  <c r="P83"/>
  <c r="U82"/>
  <c r="T82"/>
  <c r="Q82"/>
  <c r="P82"/>
  <c r="Z82" s="1"/>
  <c r="V81"/>
  <c r="P81"/>
  <c r="Q81" s="1"/>
  <c r="V80"/>
  <c r="P80"/>
  <c r="U80" s="1"/>
  <c r="U79"/>
  <c r="P79"/>
  <c r="R79" s="1"/>
  <c r="P78"/>
  <c r="Q78" s="1"/>
  <c r="T77"/>
  <c r="R77"/>
  <c r="Q77"/>
  <c r="P77"/>
  <c r="X77" s="1"/>
  <c r="T76"/>
  <c r="R76"/>
  <c r="Q76"/>
  <c r="P76"/>
  <c r="X76" s="1"/>
  <c r="X75"/>
  <c r="T75"/>
  <c r="P75"/>
  <c r="Q75" s="1"/>
  <c r="Y74"/>
  <c r="V74"/>
  <c r="U74"/>
  <c r="T74"/>
  <c r="Q74"/>
  <c r="P74"/>
  <c r="Z74" s="1"/>
  <c r="R73"/>
  <c r="P73"/>
  <c r="Q73" s="1"/>
  <c r="V72"/>
  <c r="U72"/>
  <c r="P72"/>
  <c r="U71"/>
  <c r="P71"/>
  <c r="R71" s="1"/>
  <c r="U70"/>
  <c r="P70"/>
  <c r="V70" s="1"/>
  <c r="R69"/>
  <c r="Q69"/>
  <c r="P69"/>
  <c r="X69" s="1"/>
  <c r="R68"/>
  <c r="Q68"/>
  <c r="P68"/>
  <c r="X68" s="1"/>
  <c r="Y67"/>
  <c r="V67"/>
  <c r="T67"/>
  <c r="P67"/>
  <c r="Q67" s="1"/>
  <c r="V66"/>
  <c r="U66"/>
  <c r="T66"/>
  <c r="Q66"/>
  <c r="P66"/>
  <c r="X66" s="1"/>
  <c r="Y65"/>
  <c r="P65"/>
  <c r="T65" s="1"/>
  <c r="P64"/>
  <c r="R64" s="1"/>
  <c r="Z63"/>
  <c r="X63"/>
  <c r="T63"/>
  <c r="R63"/>
  <c r="P63"/>
  <c r="U62"/>
  <c r="P62"/>
  <c r="V62" s="1"/>
  <c r="Y61"/>
  <c r="W61"/>
  <c r="V61"/>
  <c r="U61"/>
  <c r="T61"/>
  <c r="R61"/>
  <c r="Q61"/>
  <c r="P61"/>
  <c r="X61" s="1"/>
  <c r="AA60"/>
  <c r="Z60"/>
  <c r="Y60"/>
  <c r="V60"/>
  <c r="T60"/>
  <c r="R60"/>
  <c r="P60"/>
  <c r="X60" s="1"/>
  <c r="Y59"/>
  <c r="V59"/>
  <c r="T59"/>
  <c r="P59"/>
  <c r="Q59" s="1"/>
  <c r="Q58"/>
  <c r="P58"/>
  <c r="T58" s="1"/>
  <c r="Y57"/>
  <c r="P57"/>
  <c r="T57" s="1"/>
  <c r="P56"/>
  <c r="R56" s="1"/>
  <c r="R55"/>
  <c r="P55"/>
  <c r="T55" s="1"/>
  <c r="U54"/>
  <c r="P54"/>
  <c r="V54" s="1"/>
  <c r="U53"/>
  <c r="T53"/>
  <c r="R53"/>
  <c r="Q53"/>
  <c r="P53"/>
  <c r="X53" s="1"/>
  <c r="P52"/>
  <c r="X52" s="1"/>
  <c r="P51"/>
  <c r="Q51" s="1"/>
  <c r="V50"/>
  <c r="Q50"/>
  <c r="P50"/>
  <c r="T50" s="1"/>
  <c r="P49"/>
  <c r="T49" s="1"/>
  <c r="P48"/>
  <c r="R48" s="1"/>
  <c r="P47"/>
  <c r="R47" s="1"/>
  <c r="P46"/>
  <c r="V46" s="1"/>
  <c r="P45"/>
  <c r="X45" s="1"/>
  <c r="P44"/>
  <c r="X44" s="1"/>
  <c r="P43"/>
  <c r="Q43" s="1"/>
  <c r="T42"/>
  <c r="P42"/>
  <c r="V42" s="1"/>
  <c r="P41"/>
  <c r="T41" s="1"/>
  <c r="P40"/>
  <c r="R40" s="1"/>
  <c r="X39"/>
  <c r="R39"/>
  <c r="P39"/>
  <c r="Z39" s="1"/>
  <c r="U38"/>
  <c r="P38"/>
  <c r="V38" s="1"/>
  <c r="P37"/>
  <c r="X37" s="1"/>
  <c r="T36"/>
  <c r="Q36"/>
  <c r="P36"/>
  <c r="X36" s="1"/>
  <c r="V35"/>
  <c r="P35"/>
  <c r="Q35" s="1"/>
  <c r="P34"/>
  <c r="Q34" s="1"/>
  <c r="P33"/>
  <c r="T33" s="1"/>
  <c r="P32"/>
  <c r="R32" s="1"/>
  <c r="P31"/>
  <c r="R31" s="1"/>
  <c r="P30"/>
  <c r="V30" s="1"/>
  <c r="P29"/>
  <c r="X29" s="1"/>
  <c r="U28"/>
  <c r="Q28"/>
  <c r="P28"/>
  <c r="V28" s="1"/>
  <c r="P27"/>
  <c r="U27" s="1"/>
  <c r="R26"/>
  <c r="P26"/>
  <c r="X26" s="1"/>
  <c r="P25"/>
  <c r="U25" s="1"/>
  <c r="P24"/>
  <c r="Z24" s="1"/>
  <c r="U23"/>
  <c r="R23"/>
  <c r="Q23"/>
  <c r="P23"/>
  <c r="X23" s="1"/>
  <c r="V22"/>
  <c r="Q22"/>
  <c r="P22"/>
  <c r="T22" s="1"/>
  <c r="P21"/>
  <c r="Y21" s="1"/>
  <c r="P20"/>
  <c r="V20" s="1"/>
  <c r="P19"/>
  <c r="T19" s="1"/>
  <c r="Z18"/>
  <c r="W18"/>
  <c r="V18"/>
  <c r="U18"/>
  <c r="T18"/>
  <c r="P18"/>
  <c r="X18" s="1"/>
  <c r="T17"/>
  <c r="P17"/>
  <c r="U17" s="1"/>
  <c r="Y16"/>
  <c r="Q16"/>
  <c r="P16"/>
  <c r="Z16" s="1"/>
  <c r="U15"/>
  <c r="T15"/>
  <c r="R15"/>
  <c r="Q15"/>
  <c r="P15"/>
  <c r="X15" s="1"/>
  <c r="R14"/>
  <c r="Q14"/>
  <c r="S14" s="1"/>
  <c r="P14"/>
  <c r="T14" s="1"/>
  <c r="P13"/>
  <c r="Y13" s="1"/>
  <c r="P12"/>
  <c r="V12" s="1"/>
  <c r="Z11"/>
  <c r="Y11"/>
  <c r="R11"/>
  <c r="Q11"/>
  <c r="P11"/>
  <c r="U11" s="1"/>
  <c r="U10"/>
  <c r="T10"/>
  <c r="R10"/>
  <c r="P10"/>
  <c r="X10" s="1"/>
  <c r="P9"/>
  <c r="U9" s="1"/>
  <c r="Y8"/>
  <c r="P8"/>
  <c r="Z8" s="1"/>
  <c r="Z7"/>
  <c r="Y7"/>
  <c r="V7"/>
  <c r="U7"/>
  <c r="T7"/>
  <c r="R7"/>
  <c r="P7"/>
  <c r="X7" s="1"/>
  <c r="Z6"/>
  <c r="Y6"/>
  <c r="S6"/>
  <c r="R6"/>
  <c r="Q6"/>
  <c r="P6"/>
  <c r="T6" s="1"/>
  <c r="P5"/>
  <c r="Y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Y4"/>
  <c r="U4"/>
  <c r="T4"/>
  <c r="Q4"/>
  <c r="P4"/>
  <c r="V4" s="1"/>
  <c r="B3" i="5"/>
  <c r="N12" i="7"/>
  <c r="N13"/>
  <c r="N14"/>
  <c r="N15"/>
  <c r="N11"/>
  <c r="U37" i="1" l="1"/>
  <c r="R22"/>
  <c r="S22" s="1"/>
  <c r="V23"/>
  <c r="Q27"/>
  <c r="Y28"/>
  <c r="R36"/>
  <c r="T37"/>
  <c r="W37" s="1"/>
  <c r="T39"/>
  <c r="U42"/>
  <c r="Q45"/>
  <c r="X31"/>
  <c r="R37"/>
  <c r="T23"/>
  <c r="T26"/>
  <c r="T28"/>
  <c r="T31"/>
  <c r="Q37"/>
  <c r="Q42"/>
  <c r="Q44"/>
  <c r="Z47"/>
  <c r="X50"/>
  <c r="X47"/>
  <c r="T35"/>
  <c r="Z36"/>
  <c r="AA36" s="1"/>
  <c r="Y41"/>
  <c r="Y43"/>
  <c r="T47"/>
  <c r="U50"/>
  <c r="V52"/>
  <c r="T20"/>
  <c r="Q20"/>
  <c r="T25"/>
  <c r="Y27"/>
  <c r="Z29"/>
  <c r="Y36"/>
  <c r="V43"/>
  <c r="T52"/>
  <c r="V27"/>
  <c r="Q29"/>
  <c r="V36"/>
  <c r="V37"/>
  <c r="T43"/>
  <c r="R52"/>
  <c r="R27"/>
  <c r="Q52"/>
  <c r="S52" s="1"/>
  <c r="S144"/>
  <c r="S73"/>
  <c r="S174"/>
  <c r="Z69"/>
  <c r="Z84"/>
  <c r="Z85"/>
  <c r="W93"/>
  <c r="Z108"/>
  <c r="S133"/>
  <c r="Z144"/>
  <c r="S149"/>
  <c r="S166"/>
  <c r="Z181"/>
  <c r="Z190"/>
  <c r="W197"/>
  <c r="S68"/>
  <c r="V29"/>
  <c r="X34"/>
  <c r="Z44"/>
  <c r="Y69"/>
  <c r="AA69" s="1"/>
  <c r="W74"/>
  <c r="Z77"/>
  <c r="Y84"/>
  <c r="Y85"/>
  <c r="AA85" s="1"/>
  <c r="S89"/>
  <c r="V101"/>
  <c r="W101" s="1"/>
  <c r="Y108"/>
  <c r="V109"/>
  <c r="S125"/>
  <c r="Y142"/>
  <c r="Y144"/>
  <c r="Z160"/>
  <c r="Y164"/>
  <c r="AA164" s="1"/>
  <c r="Z173"/>
  <c r="Y181"/>
  <c r="Z182"/>
  <c r="Y190"/>
  <c r="S196"/>
  <c r="S76"/>
  <c r="Y12"/>
  <c r="U29"/>
  <c r="V34"/>
  <c r="Y44"/>
  <c r="AA44" s="1"/>
  <c r="V45"/>
  <c r="Z53"/>
  <c r="X58"/>
  <c r="Z68"/>
  <c r="AA68" s="1"/>
  <c r="Y77"/>
  <c r="AA77" s="1"/>
  <c r="V84"/>
  <c r="V85"/>
  <c r="Y86"/>
  <c r="U101"/>
  <c r="U109"/>
  <c r="S113"/>
  <c r="Z117"/>
  <c r="Z121"/>
  <c r="AA121" s="1"/>
  <c r="Q130"/>
  <c r="Y132"/>
  <c r="Q136"/>
  <c r="S136" s="1"/>
  <c r="R137"/>
  <c r="T141"/>
  <c r="W141" s="1"/>
  <c r="V142"/>
  <c r="U144"/>
  <c r="Q146"/>
  <c r="Y148"/>
  <c r="Q152"/>
  <c r="S152" s="1"/>
  <c r="R153"/>
  <c r="T155"/>
  <c r="R157"/>
  <c r="S157" s="1"/>
  <c r="U158"/>
  <c r="W158" s="1"/>
  <c r="Y160"/>
  <c r="Z165"/>
  <c r="Q170"/>
  <c r="T172"/>
  <c r="Y173"/>
  <c r="Z174"/>
  <c r="Q180"/>
  <c r="V181"/>
  <c r="Y182"/>
  <c r="T189"/>
  <c r="W189" s="1"/>
  <c r="U190"/>
  <c r="Q197"/>
  <c r="S197" s="1"/>
  <c r="Q198"/>
  <c r="S198" s="1"/>
  <c r="Z199"/>
  <c r="AA109"/>
  <c r="AA97"/>
  <c r="Z101"/>
  <c r="S165"/>
  <c r="W4"/>
  <c r="Y101"/>
  <c r="S15"/>
  <c r="W7"/>
  <c r="S23"/>
  <c r="Z26"/>
  <c r="U34"/>
  <c r="S36"/>
  <c r="V44"/>
  <c r="U45"/>
  <c r="Y51"/>
  <c r="Y53"/>
  <c r="Z55"/>
  <c r="V58"/>
  <c r="Y68"/>
  <c r="V69"/>
  <c r="Z76"/>
  <c r="T84"/>
  <c r="U85"/>
  <c r="X86"/>
  <c r="S93"/>
  <c r="T101"/>
  <c r="V108"/>
  <c r="T109"/>
  <c r="W109" s="1"/>
  <c r="AA113"/>
  <c r="W114"/>
  <c r="AA116"/>
  <c r="Y116"/>
  <c r="Y117"/>
  <c r="AA117" s="1"/>
  <c r="Y121"/>
  <c r="Z124"/>
  <c r="V132"/>
  <c r="Z133"/>
  <c r="W136"/>
  <c r="R141"/>
  <c r="U142"/>
  <c r="T144"/>
  <c r="W144" s="1"/>
  <c r="V148"/>
  <c r="Z149"/>
  <c r="W152"/>
  <c r="T158"/>
  <c r="U160"/>
  <c r="V164"/>
  <c r="Y165"/>
  <c r="Z166"/>
  <c r="V173"/>
  <c r="Y174"/>
  <c r="T181"/>
  <c r="U182"/>
  <c r="V187"/>
  <c r="R189"/>
  <c r="T190"/>
  <c r="Z192"/>
  <c r="V195"/>
  <c r="W198"/>
  <c r="Y109"/>
  <c r="W134"/>
  <c r="Z19"/>
  <c r="V19"/>
  <c r="T29"/>
  <c r="Q7"/>
  <c r="S7" s="1"/>
  <c r="Q8"/>
  <c r="Z10"/>
  <c r="T12"/>
  <c r="Y14"/>
  <c r="Y15"/>
  <c r="R18"/>
  <c r="R19"/>
  <c r="Y20"/>
  <c r="Z22"/>
  <c r="Z23"/>
  <c r="V26"/>
  <c r="U30"/>
  <c r="T34"/>
  <c r="Z37"/>
  <c r="X42"/>
  <c r="T44"/>
  <c r="T45"/>
  <c r="V51"/>
  <c r="Z52"/>
  <c r="X55"/>
  <c r="U58"/>
  <c r="Q60"/>
  <c r="S60" s="1"/>
  <c r="V68"/>
  <c r="U69"/>
  <c r="T71"/>
  <c r="Z73"/>
  <c r="Y76"/>
  <c r="AA76" s="1"/>
  <c r="V77"/>
  <c r="Y82"/>
  <c r="R84"/>
  <c r="T85"/>
  <c r="W85" s="1"/>
  <c r="U86"/>
  <c r="Z87"/>
  <c r="X96"/>
  <c r="Q100"/>
  <c r="S100" s="1"/>
  <c r="R101"/>
  <c r="Z105"/>
  <c r="AA105" s="1"/>
  <c r="U108"/>
  <c r="R109"/>
  <c r="X112"/>
  <c r="Q114"/>
  <c r="Y115"/>
  <c r="V117"/>
  <c r="V121"/>
  <c r="Y122"/>
  <c r="Y124"/>
  <c r="AA124" s="1"/>
  <c r="Y125"/>
  <c r="AA125" s="1"/>
  <c r="Z129"/>
  <c r="U132"/>
  <c r="Y133"/>
  <c r="Z136"/>
  <c r="Y138"/>
  <c r="Q141"/>
  <c r="S141" s="1"/>
  <c r="T142"/>
  <c r="Z145"/>
  <c r="U148"/>
  <c r="Y149"/>
  <c r="Z152"/>
  <c r="Y154"/>
  <c r="Q158"/>
  <c r="U164"/>
  <c r="V165"/>
  <c r="Y166"/>
  <c r="V169"/>
  <c r="T173"/>
  <c r="W173" s="1"/>
  <c r="U174"/>
  <c r="V179"/>
  <c r="R181"/>
  <c r="T182"/>
  <c r="Z184"/>
  <c r="T187"/>
  <c r="W187" s="1"/>
  <c r="Q189"/>
  <c r="S189" s="1"/>
  <c r="R190"/>
  <c r="U192"/>
  <c r="T195"/>
  <c r="W195" s="1"/>
  <c r="Z196"/>
  <c r="AA196" s="1"/>
  <c r="Z197"/>
  <c r="AA197" s="1"/>
  <c r="S86"/>
  <c r="AA101"/>
  <c r="W125"/>
  <c r="W149"/>
  <c r="Y29"/>
  <c r="AA29" s="1"/>
  <c r="Z45"/>
  <c r="AA45" s="1"/>
  <c r="W150"/>
  <c r="W23"/>
  <c r="Y45"/>
  <c r="S105"/>
  <c r="S27"/>
  <c r="Y19"/>
  <c r="U12"/>
  <c r="W12" s="1"/>
  <c r="Z14"/>
  <c r="Z15"/>
  <c r="AA15" s="1"/>
  <c r="AA7"/>
  <c r="V10"/>
  <c r="W10" s="1"/>
  <c r="Q12"/>
  <c r="V15"/>
  <c r="W15" s="1"/>
  <c r="Q19"/>
  <c r="U20"/>
  <c r="W20" s="1"/>
  <c r="Y22"/>
  <c r="Y23"/>
  <c r="AA23" s="1"/>
  <c r="U26"/>
  <c r="Z27"/>
  <c r="R29"/>
  <c r="Y35"/>
  <c r="Y37"/>
  <c r="R44"/>
  <c r="S44" s="1"/>
  <c r="R45"/>
  <c r="S45" s="1"/>
  <c r="U46"/>
  <c r="Y49"/>
  <c r="T51"/>
  <c r="Y52"/>
  <c r="AA52" s="1"/>
  <c r="V53"/>
  <c r="W53" s="1"/>
  <c r="Z61"/>
  <c r="T68"/>
  <c r="T69"/>
  <c r="V73"/>
  <c r="V76"/>
  <c r="U77"/>
  <c r="W77" s="1"/>
  <c r="V82"/>
  <c r="W82" s="1"/>
  <c r="Q84"/>
  <c r="R85"/>
  <c r="V91"/>
  <c r="Z92"/>
  <c r="AA92" s="1"/>
  <c r="Z93"/>
  <c r="AA93" s="1"/>
  <c r="AA100"/>
  <c r="Q101"/>
  <c r="S101" s="1"/>
  <c r="Y105"/>
  <c r="T108"/>
  <c r="Q109"/>
  <c r="X115"/>
  <c r="V116"/>
  <c r="W116" s="1"/>
  <c r="U117"/>
  <c r="W117" s="1"/>
  <c r="R121"/>
  <c r="S121" s="1"/>
  <c r="V122"/>
  <c r="W122" s="1"/>
  <c r="V124"/>
  <c r="W124" s="1"/>
  <c r="V125"/>
  <c r="V129"/>
  <c r="Q132"/>
  <c r="V133"/>
  <c r="W133" s="1"/>
  <c r="U138"/>
  <c r="Q142"/>
  <c r="R144"/>
  <c r="V145"/>
  <c r="Q148"/>
  <c r="V149"/>
  <c r="U154"/>
  <c r="Y156"/>
  <c r="R160"/>
  <c r="S160" s="1"/>
  <c r="Z161"/>
  <c r="T164"/>
  <c r="T165"/>
  <c r="U166"/>
  <c r="W166" s="1"/>
  <c r="V171"/>
  <c r="W171" s="1"/>
  <c r="R173"/>
  <c r="S173" s="1"/>
  <c r="T174"/>
  <c r="Z176"/>
  <c r="T179"/>
  <c r="Q181"/>
  <c r="S181" s="1"/>
  <c r="R182"/>
  <c r="S182" s="1"/>
  <c r="U184"/>
  <c r="Q190"/>
  <c r="R192"/>
  <c r="S11"/>
  <c r="T9"/>
  <c r="R9"/>
  <c r="W28"/>
  <c r="W119"/>
  <c r="AA10"/>
  <c r="U123"/>
  <c r="V123"/>
  <c r="Z123"/>
  <c r="R123"/>
  <c r="X21"/>
  <c r="Q24"/>
  <c r="Y24"/>
  <c r="Z33"/>
  <c r="Z41"/>
  <c r="Z49"/>
  <c r="Z57"/>
  <c r="Z65"/>
  <c r="X78"/>
  <c r="X79"/>
  <c r="X81"/>
  <c r="X88"/>
  <c r="X99"/>
  <c r="T32"/>
  <c r="Y32"/>
  <c r="Q32"/>
  <c r="S32" s="1"/>
  <c r="T40"/>
  <c r="Y40"/>
  <c r="Q40"/>
  <c r="S40" s="1"/>
  <c r="T48"/>
  <c r="Y48"/>
  <c r="Q48"/>
  <c r="S48" s="1"/>
  <c r="T56"/>
  <c r="Y56"/>
  <c r="Q56"/>
  <c r="S56" s="1"/>
  <c r="T64"/>
  <c r="Y64"/>
  <c r="Q64"/>
  <c r="S64" s="1"/>
  <c r="V102"/>
  <c r="T102"/>
  <c r="X16"/>
  <c r="AA16" s="1"/>
  <c r="X24"/>
  <c r="AA24" s="1"/>
  <c r="Y33"/>
  <c r="U75"/>
  <c r="Z75"/>
  <c r="R75"/>
  <c r="S75" s="1"/>
  <c r="Y103"/>
  <c r="Q103"/>
  <c r="Z103"/>
  <c r="R103"/>
  <c r="V103"/>
  <c r="V110"/>
  <c r="T110"/>
  <c r="X5"/>
  <c r="X8"/>
  <c r="AA8" s="1"/>
  <c r="Z9"/>
  <c r="X11"/>
  <c r="AA11" s="1"/>
  <c r="V13"/>
  <c r="X19"/>
  <c r="AA19" s="1"/>
  <c r="V21"/>
  <c r="R25"/>
  <c r="Z25"/>
  <c r="X27"/>
  <c r="AA27" s="1"/>
  <c r="T30"/>
  <c r="W30" s="1"/>
  <c r="Z32"/>
  <c r="X33"/>
  <c r="T38"/>
  <c r="W38" s="1"/>
  <c r="Z40"/>
  <c r="X41"/>
  <c r="AA41" s="1"/>
  <c r="T46"/>
  <c r="W46" s="1"/>
  <c r="Z48"/>
  <c r="X49"/>
  <c r="T54"/>
  <c r="W54" s="1"/>
  <c r="Z56"/>
  <c r="X57"/>
  <c r="AA57" s="1"/>
  <c r="T62"/>
  <c r="W62" s="1"/>
  <c r="Z64"/>
  <c r="X65"/>
  <c r="T70"/>
  <c r="W70" s="1"/>
  <c r="U78"/>
  <c r="T79"/>
  <c r="V88"/>
  <c r="W90"/>
  <c r="T91"/>
  <c r="AA94"/>
  <c r="V99"/>
  <c r="S109"/>
  <c r="S118"/>
  <c r="Y31"/>
  <c r="Q31"/>
  <c r="S31" s="1"/>
  <c r="V31"/>
  <c r="Y39"/>
  <c r="AA39" s="1"/>
  <c r="Q39"/>
  <c r="S39" s="1"/>
  <c r="V39"/>
  <c r="Y47"/>
  <c r="AA47" s="1"/>
  <c r="Q47"/>
  <c r="S47" s="1"/>
  <c r="V47"/>
  <c r="Y55"/>
  <c r="AA55" s="1"/>
  <c r="Q55"/>
  <c r="S55" s="1"/>
  <c r="V55"/>
  <c r="Y63"/>
  <c r="AA63" s="1"/>
  <c r="Q63"/>
  <c r="S63" s="1"/>
  <c r="V63"/>
  <c r="T72"/>
  <c r="W72" s="1"/>
  <c r="Y72"/>
  <c r="Q72"/>
  <c r="S72" s="1"/>
  <c r="Z72"/>
  <c r="R72"/>
  <c r="U83"/>
  <c r="W83" s="1"/>
  <c r="Z83"/>
  <c r="R83"/>
  <c r="S83" s="1"/>
  <c r="T104"/>
  <c r="W104" s="1"/>
  <c r="U104"/>
  <c r="Y104"/>
  <c r="Q104"/>
  <c r="Z104"/>
  <c r="R104"/>
  <c r="Y111"/>
  <c r="Q111"/>
  <c r="Z111"/>
  <c r="R111"/>
  <c r="V111"/>
  <c r="W111" s="1"/>
  <c r="V118"/>
  <c r="T118"/>
  <c r="V5"/>
  <c r="R17"/>
  <c r="Z17"/>
  <c r="R4"/>
  <c r="S4" s="1"/>
  <c r="Z4"/>
  <c r="U5"/>
  <c r="X6"/>
  <c r="AA6" s="1"/>
  <c r="V8"/>
  <c r="Q9"/>
  <c r="Y9"/>
  <c r="R12"/>
  <c r="S12" s="1"/>
  <c r="Z12"/>
  <c r="U13"/>
  <c r="X14"/>
  <c r="AA14" s="1"/>
  <c r="V16"/>
  <c r="Q17"/>
  <c r="Y17"/>
  <c r="R20"/>
  <c r="S20" s="1"/>
  <c r="Z20"/>
  <c r="U21"/>
  <c r="X22"/>
  <c r="V24"/>
  <c r="Q25"/>
  <c r="Y25"/>
  <c r="R28"/>
  <c r="S28" s="1"/>
  <c r="Z28"/>
  <c r="R30"/>
  <c r="X32"/>
  <c r="AA32" s="1"/>
  <c r="V33"/>
  <c r="W34"/>
  <c r="R38"/>
  <c r="X40"/>
  <c r="AA40" s="1"/>
  <c r="V41"/>
  <c r="W42"/>
  <c r="R46"/>
  <c r="X48"/>
  <c r="AA48" s="1"/>
  <c r="V49"/>
  <c r="W50"/>
  <c r="R54"/>
  <c r="X56"/>
  <c r="V57"/>
  <c r="W58"/>
  <c r="R62"/>
  <c r="X64"/>
  <c r="V65"/>
  <c r="W66"/>
  <c r="R70"/>
  <c r="R78"/>
  <c r="S78" s="1"/>
  <c r="R81"/>
  <c r="S81" s="1"/>
  <c r="W98"/>
  <c r="T99"/>
  <c r="Z102"/>
  <c r="W106"/>
  <c r="S117"/>
  <c r="Y123"/>
  <c r="S126"/>
  <c r="W179"/>
  <c r="U35"/>
  <c r="W35" s="1"/>
  <c r="Z35"/>
  <c r="R35"/>
  <c r="S35" s="1"/>
  <c r="U43"/>
  <c r="W43" s="1"/>
  <c r="Z43"/>
  <c r="R43"/>
  <c r="S43" s="1"/>
  <c r="U51"/>
  <c r="W51" s="1"/>
  <c r="Z51"/>
  <c r="R51"/>
  <c r="S51" s="1"/>
  <c r="U59"/>
  <c r="W59" s="1"/>
  <c r="Z59"/>
  <c r="R59"/>
  <c r="S59" s="1"/>
  <c r="U67"/>
  <c r="W67" s="1"/>
  <c r="Z67"/>
  <c r="R67"/>
  <c r="S67" s="1"/>
  <c r="Y71"/>
  <c r="Q71"/>
  <c r="S71" s="1"/>
  <c r="V71"/>
  <c r="W71" s="1"/>
  <c r="T73"/>
  <c r="W73" s="1"/>
  <c r="U73"/>
  <c r="T80"/>
  <c r="W80" s="1"/>
  <c r="Y80"/>
  <c r="Q80"/>
  <c r="Z80"/>
  <c r="R80"/>
  <c r="U91"/>
  <c r="Z91"/>
  <c r="R91"/>
  <c r="S91" s="1"/>
  <c r="T112"/>
  <c r="U112"/>
  <c r="Y112"/>
  <c r="Q112"/>
  <c r="Z112"/>
  <c r="R112"/>
  <c r="Y119"/>
  <c r="Q119"/>
  <c r="Z119"/>
  <c r="R119"/>
  <c r="V119"/>
  <c r="T13"/>
  <c r="U16"/>
  <c r="X25"/>
  <c r="Q30"/>
  <c r="S30" s="1"/>
  <c r="Z31"/>
  <c r="U33"/>
  <c r="W33" s="1"/>
  <c r="Q38"/>
  <c r="S38" s="1"/>
  <c r="U41"/>
  <c r="Q46"/>
  <c r="U49"/>
  <c r="W49" s="1"/>
  <c r="Q54"/>
  <c r="U57"/>
  <c r="Q62"/>
  <c r="S62" s="1"/>
  <c r="U65"/>
  <c r="W65" s="1"/>
  <c r="Q70"/>
  <c r="S70" s="1"/>
  <c r="Y75"/>
  <c r="Y102"/>
  <c r="X123"/>
  <c r="V78"/>
  <c r="T78"/>
  <c r="W78" s="1"/>
  <c r="Y79"/>
  <c r="Q79"/>
  <c r="S79" s="1"/>
  <c r="V79"/>
  <c r="T81"/>
  <c r="U81"/>
  <c r="T88"/>
  <c r="Y88"/>
  <c r="Q88"/>
  <c r="Z88"/>
  <c r="R88"/>
  <c r="U99"/>
  <c r="Z99"/>
  <c r="R99"/>
  <c r="S99" s="1"/>
  <c r="T120"/>
  <c r="W120" s="1"/>
  <c r="U120"/>
  <c r="Y120"/>
  <c r="Q120"/>
  <c r="Z120"/>
  <c r="R120"/>
  <c r="X13"/>
  <c r="T5"/>
  <c r="X9"/>
  <c r="AA9" s="1"/>
  <c r="V11"/>
  <c r="X17"/>
  <c r="T8"/>
  <c r="X12"/>
  <c r="AA12" s="1"/>
  <c r="V14"/>
  <c r="T16"/>
  <c r="V32"/>
  <c r="Z38"/>
  <c r="Z46"/>
  <c r="V48"/>
  <c r="Z54"/>
  <c r="V56"/>
  <c r="Z62"/>
  <c r="V64"/>
  <c r="Z70"/>
  <c r="X102"/>
  <c r="Z34"/>
  <c r="R34"/>
  <c r="S34" s="1"/>
  <c r="Z42"/>
  <c r="R42"/>
  <c r="S42" s="1"/>
  <c r="Z50"/>
  <c r="R50"/>
  <c r="S50" s="1"/>
  <c r="Z58"/>
  <c r="R58"/>
  <c r="S58" s="1"/>
  <c r="Z66"/>
  <c r="R66"/>
  <c r="S66" s="1"/>
  <c r="V86"/>
  <c r="T86"/>
  <c r="Y87"/>
  <c r="AA87" s="1"/>
  <c r="Q87"/>
  <c r="S87" s="1"/>
  <c r="V87"/>
  <c r="W87" s="1"/>
  <c r="T89"/>
  <c r="U89"/>
  <c r="T96"/>
  <c r="W96" s="1"/>
  <c r="Y96"/>
  <c r="AA96" s="1"/>
  <c r="Q96"/>
  <c r="Z96"/>
  <c r="R96"/>
  <c r="U107"/>
  <c r="W107" s="1"/>
  <c r="V107"/>
  <c r="Z107"/>
  <c r="AA107" s="1"/>
  <c r="R107"/>
  <c r="S107" s="1"/>
  <c r="Y127"/>
  <c r="AA127" s="1"/>
  <c r="Q127"/>
  <c r="Z127"/>
  <c r="R127"/>
  <c r="V127"/>
  <c r="W127" s="1"/>
  <c r="U8"/>
  <c r="T21"/>
  <c r="W21" s="1"/>
  <c r="V6"/>
  <c r="U19"/>
  <c r="W19" s="1"/>
  <c r="X28"/>
  <c r="AA28" s="1"/>
  <c r="Z30"/>
  <c r="V40"/>
  <c r="R5"/>
  <c r="Z5"/>
  <c r="U6"/>
  <c r="V9"/>
  <c r="W9" s="1"/>
  <c r="Q10"/>
  <c r="S10" s="1"/>
  <c r="Y10"/>
  <c r="T11"/>
  <c r="W11" s="1"/>
  <c r="R13"/>
  <c r="Z13"/>
  <c r="U14"/>
  <c r="V17"/>
  <c r="W17" s="1"/>
  <c r="Q18"/>
  <c r="S18" s="1"/>
  <c r="Y18"/>
  <c r="AA18" s="1"/>
  <c r="R21"/>
  <c r="Z21"/>
  <c r="U22"/>
  <c r="W22" s="1"/>
  <c r="V25"/>
  <c r="W25" s="1"/>
  <c r="Q26"/>
  <c r="S26" s="1"/>
  <c r="Y26"/>
  <c r="AA26" s="1"/>
  <c r="T27"/>
  <c r="W27" s="1"/>
  <c r="Y30"/>
  <c r="U32"/>
  <c r="R33"/>
  <c r="X35"/>
  <c r="AA35" s="1"/>
  <c r="S37"/>
  <c r="Y38"/>
  <c r="U40"/>
  <c r="R41"/>
  <c r="X43"/>
  <c r="Y46"/>
  <c r="U48"/>
  <c r="R49"/>
  <c r="X51"/>
  <c r="S53"/>
  <c r="Y54"/>
  <c r="U56"/>
  <c r="R57"/>
  <c r="X59"/>
  <c r="S61"/>
  <c r="Y62"/>
  <c r="U64"/>
  <c r="R65"/>
  <c r="X67"/>
  <c r="AA67" s="1"/>
  <c r="S69"/>
  <c r="Y70"/>
  <c r="Z71"/>
  <c r="X72"/>
  <c r="Y73"/>
  <c r="S77"/>
  <c r="Z78"/>
  <c r="Z81"/>
  <c r="X83"/>
  <c r="AA83" s="1"/>
  <c r="Y91"/>
  <c r="S94"/>
  <c r="U102"/>
  <c r="X103"/>
  <c r="AA103" s="1"/>
  <c r="X110"/>
  <c r="AA110" s="1"/>
  <c r="Y118"/>
  <c r="T123"/>
  <c r="W123" s="1"/>
  <c r="V94"/>
  <c r="T94"/>
  <c r="Y95"/>
  <c r="AA95" s="1"/>
  <c r="Q95"/>
  <c r="S95" s="1"/>
  <c r="V95"/>
  <c r="W95" s="1"/>
  <c r="T97"/>
  <c r="W97" s="1"/>
  <c r="U97"/>
  <c r="U115"/>
  <c r="W115" s="1"/>
  <c r="V115"/>
  <c r="Z115"/>
  <c r="R115"/>
  <c r="S115" s="1"/>
  <c r="U24"/>
  <c r="X4"/>
  <c r="X20"/>
  <c r="T24"/>
  <c r="Q5"/>
  <c r="R8"/>
  <c r="S8" s="1"/>
  <c r="Q13"/>
  <c r="R16"/>
  <c r="S16" s="1"/>
  <c r="Q21"/>
  <c r="S21" s="1"/>
  <c r="R24"/>
  <c r="X30"/>
  <c r="U31"/>
  <c r="Q33"/>
  <c r="S33" s="1"/>
  <c r="Y34"/>
  <c r="AA34" s="1"/>
  <c r="AA37"/>
  <c r="X38"/>
  <c r="U39"/>
  <c r="W39" s="1"/>
  <c r="Q41"/>
  <c r="Y42"/>
  <c r="X46"/>
  <c r="AA46" s="1"/>
  <c r="U47"/>
  <c r="W47" s="1"/>
  <c r="Q49"/>
  <c r="Y50"/>
  <c r="AA50" s="1"/>
  <c r="AA53"/>
  <c r="X54"/>
  <c r="U55"/>
  <c r="W55" s="1"/>
  <c r="Q57"/>
  <c r="Y58"/>
  <c r="AA58" s="1"/>
  <c r="AA61"/>
  <c r="X62"/>
  <c r="U63"/>
  <c r="W63" s="1"/>
  <c r="Q65"/>
  <c r="S65" s="1"/>
  <c r="Y66"/>
  <c r="AA66" s="1"/>
  <c r="X70"/>
  <c r="X71"/>
  <c r="AA71" s="1"/>
  <c r="X73"/>
  <c r="AA73" s="1"/>
  <c r="V75"/>
  <c r="Y78"/>
  <c r="Z79"/>
  <c r="X80"/>
  <c r="Y81"/>
  <c r="S85"/>
  <c r="Z86"/>
  <c r="AA86" s="1"/>
  <c r="Z89"/>
  <c r="AA89" s="1"/>
  <c r="X91"/>
  <c r="Y99"/>
  <c r="R102"/>
  <c r="S102" s="1"/>
  <c r="U103"/>
  <c r="X104"/>
  <c r="U110"/>
  <c r="X111"/>
  <c r="AA111" s="1"/>
  <c r="X118"/>
  <c r="AA118" s="1"/>
  <c r="Q123"/>
  <c r="S134"/>
  <c r="W157"/>
  <c r="X74"/>
  <c r="AA74" s="1"/>
  <c r="X82"/>
  <c r="AA82" s="1"/>
  <c r="X90"/>
  <c r="AA90" s="1"/>
  <c r="X98"/>
  <c r="AA98" s="1"/>
  <c r="U105"/>
  <c r="X106"/>
  <c r="AA106" s="1"/>
  <c r="U113"/>
  <c r="X114"/>
  <c r="AA114" s="1"/>
  <c r="U121"/>
  <c r="X122"/>
  <c r="T126"/>
  <c r="W126" s="1"/>
  <c r="R128"/>
  <c r="Z128"/>
  <c r="U129"/>
  <c r="X130"/>
  <c r="AA130" s="1"/>
  <c r="U137"/>
  <c r="X138"/>
  <c r="AA138" s="1"/>
  <c r="U145"/>
  <c r="X146"/>
  <c r="AA146" s="1"/>
  <c r="U153"/>
  <c r="X154"/>
  <c r="AA154" s="1"/>
  <c r="U161"/>
  <c r="X162"/>
  <c r="AA162" s="1"/>
  <c r="U169"/>
  <c r="X170"/>
  <c r="AA170" s="1"/>
  <c r="U177"/>
  <c r="X178"/>
  <c r="AA178" s="1"/>
  <c r="U185"/>
  <c r="X186"/>
  <c r="AA186" s="1"/>
  <c r="U193"/>
  <c r="X194"/>
  <c r="AA194" s="1"/>
  <c r="U201"/>
  <c r="X202"/>
  <c r="U36"/>
  <c r="W36" s="1"/>
  <c r="U44"/>
  <c r="W44" s="1"/>
  <c r="U52"/>
  <c r="W52" s="1"/>
  <c r="U60"/>
  <c r="W60" s="1"/>
  <c r="U68"/>
  <c r="U76"/>
  <c r="W76" s="1"/>
  <c r="U84"/>
  <c r="W84" s="1"/>
  <c r="U92"/>
  <c r="W92" s="1"/>
  <c r="U100"/>
  <c r="W100" s="1"/>
  <c r="T105"/>
  <c r="W105" s="1"/>
  <c r="T113"/>
  <c r="W113" s="1"/>
  <c r="T121"/>
  <c r="Q128"/>
  <c r="Y128"/>
  <c r="T129"/>
  <c r="R131"/>
  <c r="Z131"/>
  <c r="X133"/>
  <c r="AA133" s="1"/>
  <c r="V135"/>
  <c r="T137"/>
  <c r="R139"/>
  <c r="Z139"/>
  <c r="X141"/>
  <c r="AA141" s="1"/>
  <c r="V143"/>
  <c r="T145"/>
  <c r="W145" s="1"/>
  <c r="R147"/>
  <c r="Z147"/>
  <c r="X149"/>
  <c r="AA149" s="1"/>
  <c r="V151"/>
  <c r="T153"/>
  <c r="R155"/>
  <c r="Z155"/>
  <c r="X157"/>
  <c r="AA157" s="1"/>
  <c r="V159"/>
  <c r="T161"/>
  <c r="R163"/>
  <c r="Z163"/>
  <c r="X165"/>
  <c r="AA165" s="1"/>
  <c r="V167"/>
  <c r="Q168"/>
  <c r="S168" s="1"/>
  <c r="Y168"/>
  <c r="T169"/>
  <c r="R171"/>
  <c r="Z171"/>
  <c r="U172"/>
  <c r="W172" s="1"/>
  <c r="X173"/>
  <c r="AA173" s="1"/>
  <c r="V175"/>
  <c r="Q176"/>
  <c r="S176" s="1"/>
  <c r="Y176"/>
  <c r="T177"/>
  <c r="W177" s="1"/>
  <c r="R179"/>
  <c r="Z179"/>
  <c r="U180"/>
  <c r="W180" s="1"/>
  <c r="X181"/>
  <c r="V183"/>
  <c r="Q184"/>
  <c r="S184" s="1"/>
  <c r="Y184"/>
  <c r="T185"/>
  <c r="W185" s="1"/>
  <c r="R187"/>
  <c r="Z187"/>
  <c r="U188"/>
  <c r="W188" s="1"/>
  <c r="X189"/>
  <c r="AA189" s="1"/>
  <c r="V191"/>
  <c r="Q192"/>
  <c r="Y192"/>
  <c r="T193"/>
  <c r="W193" s="1"/>
  <c r="R195"/>
  <c r="Z195"/>
  <c r="U196"/>
  <c r="W196" s="1"/>
  <c r="V199"/>
  <c r="Q200"/>
  <c r="S200" s="1"/>
  <c r="Y200"/>
  <c r="T201"/>
  <c r="R203"/>
  <c r="Z203"/>
  <c r="X128"/>
  <c r="AA128" s="1"/>
  <c r="V130"/>
  <c r="Q131"/>
  <c r="Y131"/>
  <c r="T132"/>
  <c r="R134"/>
  <c r="Z134"/>
  <c r="AA134" s="1"/>
  <c r="U135"/>
  <c r="X136"/>
  <c r="AA136" s="1"/>
  <c r="V138"/>
  <c r="Q139"/>
  <c r="Y139"/>
  <c r="T140"/>
  <c r="W140" s="1"/>
  <c r="R142"/>
  <c r="S142" s="1"/>
  <c r="Z142"/>
  <c r="AA142" s="1"/>
  <c r="U143"/>
  <c r="X144"/>
  <c r="AA144" s="1"/>
  <c r="V146"/>
  <c r="Q147"/>
  <c r="Y147"/>
  <c r="T148"/>
  <c r="W148" s="1"/>
  <c r="R150"/>
  <c r="S150" s="1"/>
  <c r="Z150"/>
  <c r="AA150" s="1"/>
  <c r="U151"/>
  <c r="X152"/>
  <c r="AA152" s="1"/>
  <c r="V154"/>
  <c r="Q155"/>
  <c r="Y155"/>
  <c r="T156"/>
  <c r="W156" s="1"/>
  <c r="R158"/>
  <c r="S158" s="1"/>
  <c r="Z158"/>
  <c r="U159"/>
  <c r="X160"/>
  <c r="V162"/>
  <c r="Q163"/>
  <c r="S163" s="1"/>
  <c r="Y163"/>
  <c r="U167"/>
  <c r="X168"/>
  <c r="AA168" s="1"/>
  <c r="V170"/>
  <c r="Q171"/>
  <c r="S171" s="1"/>
  <c r="Y171"/>
  <c r="U175"/>
  <c r="X176"/>
  <c r="V178"/>
  <c r="Q179"/>
  <c r="Y179"/>
  <c r="U183"/>
  <c r="X184"/>
  <c r="V186"/>
  <c r="Q187"/>
  <c r="Y187"/>
  <c r="U191"/>
  <c r="X192"/>
  <c r="AA192" s="1"/>
  <c r="V194"/>
  <c r="Q195"/>
  <c r="S195" s="1"/>
  <c r="Y195"/>
  <c r="U199"/>
  <c r="X200"/>
  <c r="AA200" s="1"/>
  <c r="V202"/>
  <c r="Q203"/>
  <c r="Y203"/>
  <c r="X131"/>
  <c r="AA131" s="1"/>
  <c r="T135"/>
  <c r="W135" s="1"/>
  <c r="X139"/>
  <c r="T143"/>
  <c r="X147"/>
  <c r="T151"/>
  <c r="X155"/>
  <c r="T159"/>
  <c r="X163"/>
  <c r="T167"/>
  <c r="R169"/>
  <c r="Z169"/>
  <c r="X171"/>
  <c r="AA171" s="1"/>
  <c r="T175"/>
  <c r="R177"/>
  <c r="Z177"/>
  <c r="X179"/>
  <c r="T183"/>
  <c r="R185"/>
  <c r="Z185"/>
  <c r="X187"/>
  <c r="AA187" s="1"/>
  <c r="T191"/>
  <c r="R193"/>
  <c r="Z193"/>
  <c r="X195"/>
  <c r="T199"/>
  <c r="W199" s="1"/>
  <c r="R201"/>
  <c r="Z201"/>
  <c r="X203"/>
  <c r="X126"/>
  <c r="AA126" s="1"/>
  <c r="V128"/>
  <c r="Q129"/>
  <c r="S129" s="1"/>
  <c r="Y129"/>
  <c r="AA129" s="1"/>
  <c r="T130"/>
  <c r="W130" s="1"/>
  <c r="R132"/>
  <c r="Z132"/>
  <c r="AA132" s="1"/>
  <c r="Q137"/>
  <c r="S137" s="1"/>
  <c r="Y137"/>
  <c r="AA137" s="1"/>
  <c r="T138"/>
  <c r="R140"/>
  <c r="S140" s="1"/>
  <c r="Z140"/>
  <c r="AA140" s="1"/>
  <c r="Q145"/>
  <c r="S145" s="1"/>
  <c r="Y145"/>
  <c r="AA145" s="1"/>
  <c r="T146"/>
  <c r="R148"/>
  <c r="S148" s="1"/>
  <c r="Z148"/>
  <c r="AA148" s="1"/>
  <c r="Q153"/>
  <c r="S153" s="1"/>
  <c r="Y153"/>
  <c r="AA153" s="1"/>
  <c r="T154"/>
  <c r="R156"/>
  <c r="S156" s="1"/>
  <c r="Z156"/>
  <c r="AA156" s="1"/>
  <c r="X158"/>
  <c r="V160"/>
  <c r="W160" s="1"/>
  <c r="Q161"/>
  <c r="S161" s="1"/>
  <c r="Y161"/>
  <c r="AA161" s="1"/>
  <c r="T162"/>
  <c r="R164"/>
  <c r="S164" s="1"/>
  <c r="Z164"/>
  <c r="X166"/>
  <c r="AA166" s="1"/>
  <c r="V168"/>
  <c r="W168" s="1"/>
  <c r="Q169"/>
  <c r="Y169"/>
  <c r="AA169" s="1"/>
  <c r="T170"/>
  <c r="R172"/>
  <c r="S172" s="1"/>
  <c r="Z172"/>
  <c r="AA172" s="1"/>
  <c r="X174"/>
  <c r="AA174" s="1"/>
  <c r="V176"/>
  <c r="W176" s="1"/>
  <c r="Q177"/>
  <c r="Y177"/>
  <c r="AA177" s="1"/>
  <c r="T178"/>
  <c r="R180"/>
  <c r="Z180"/>
  <c r="AA180" s="1"/>
  <c r="X182"/>
  <c r="AA182" s="1"/>
  <c r="V184"/>
  <c r="W184" s="1"/>
  <c r="Q185"/>
  <c r="S185" s="1"/>
  <c r="Y185"/>
  <c r="AA185" s="1"/>
  <c r="T186"/>
  <c r="W186" s="1"/>
  <c r="R188"/>
  <c r="S188" s="1"/>
  <c r="Z188"/>
  <c r="AA188" s="1"/>
  <c r="X190"/>
  <c r="V192"/>
  <c r="W192" s="1"/>
  <c r="Q193"/>
  <c r="Y193"/>
  <c r="T194"/>
  <c r="W194" s="1"/>
  <c r="X198"/>
  <c r="AA198" s="1"/>
  <c r="V200"/>
  <c r="W200" s="1"/>
  <c r="Q201"/>
  <c r="Y201"/>
  <c r="T202"/>
  <c r="U128"/>
  <c r="W128" s="1"/>
  <c r="V131"/>
  <c r="R135"/>
  <c r="Z135"/>
  <c r="V139"/>
  <c r="R143"/>
  <c r="Z143"/>
  <c r="V147"/>
  <c r="R151"/>
  <c r="Z151"/>
  <c r="V155"/>
  <c r="W155" s="1"/>
  <c r="R159"/>
  <c r="Z159"/>
  <c r="V163"/>
  <c r="R167"/>
  <c r="Z167"/>
  <c r="R175"/>
  <c r="Z175"/>
  <c r="R183"/>
  <c r="Z183"/>
  <c r="R191"/>
  <c r="Z191"/>
  <c r="X193"/>
  <c r="X201"/>
  <c r="V203"/>
  <c r="R74"/>
  <c r="S74" s="1"/>
  <c r="R82"/>
  <c r="S82" s="1"/>
  <c r="R90"/>
  <c r="S90" s="1"/>
  <c r="R98"/>
  <c r="S98" s="1"/>
  <c r="R106"/>
  <c r="S106" s="1"/>
  <c r="R114"/>
  <c r="S114" s="1"/>
  <c r="R122"/>
  <c r="S122" s="1"/>
  <c r="R130"/>
  <c r="S130" s="1"/>
  <c r="U131"/>
  <c r="W131" s="1"/>
  <c r="Q135"/>
  <c r="S135" s="1"/>
  <c r="Y135"/>
  <c r="AA135" s="1"/>
  <c r="R138"/>
  <c r="S138" s="1"/>
  <c r="U139"/>
  <c r="Q143"/>
  <c r="Y143"/>
  <c r="R146"/>
  <c r="S146" s="1"/>
  <c r="U147"/>
  <c r="W147" s="1"/>
  <c r="Q151"/>
  <c r="Y151"/>
  <c r="R154"/>
  <c r="S154" s="1"/>
  <c r="Q159"/>
  <c r="Y159"/>
  <c r="R162"/>
  <c r="S162" s="1"/>
  <c r="U163"/>
  <c r="W163" s="1"/>
  <c r="Q167"/>
  <c r="S167" s="1"/>
  <c r="Y167"/>
  <c r="AA167" s="1"/>
  <c r="R170"/>
  <c r="S170" s="1"/>
  <c r="Q175"/>
  <c r="Y175"/>
  <c r="R178"/>
  <c r="S178" s="1"/>
  <c r="Q183"/>
  <c r="Y183"/>
  <c r="AA183" s="1"/>
  <c r="R186"/>
  <c r="S186" s="1"/>
  <c r="Q191"/>
  <c r="S191" s="1"/>
  <c r="Y191"/>
  <c r="AA191" s="1"/>
  <c r="R194"/>
  <c r="S194" s="1"/>
  <c r="Q199"/>
  <c r="S199" s="1"/>
  <c r="Y199"/>
  <c r="R202"/>
  <c r="Z202"/>
  <c r="U203"/>
  <c r="Q202"/>
  <c r="B2" i="5"/>
  <c r="S29" i="1" l="1"/>
  <c r="W45"/>
  <c r="AA31"/>
  <c r="AA38"/>
  <c r="S19"/>
  <c r="W29"/>
  <c r="S132"/>
  <c r="W181"/>
  <c r="S151"/>
  <c r="AA158"/>
  <c r="W146"/>
  <c r="W143"/>
  <c r="AA160"/>
  <c r="S123"/>
  <c r="AA115"/>
  <c r="W86"/>
  <c r="W81"/>
  <c r="W41"/>
  <c r="AA112"/>
  <c r="AA56"/>
  <c r="W91"/>
  <c r="W75"/>
  <c r="AA79"/>
  <c r="W182"/>
  <c r="AA108"/>
  <c r="W13"/>
  <c r="W110"/>
  <c r="AA75"/>
  <c r="AA203"/>
  <c r="S187"/>
  <c r="S128"/>
  <c r="AA181"/>
  <c r="W153"/>
  <c r="AA72"/>
  <c r="W88"/>
  <c r="AA123"/>
  <c r="AA65"/>
  <c r="W164"/>
  <c r="W26"/>
  <c r="W142"/>
  <c r="W190"/>
  <c r="W69"/>
  <c r="S169"/>
  <c r="AA175"/>
  <c r="S159"/>
  <c r="W139"/>
  <c r="S201"/>
  <c r="S180"/>
  <c r="W170"/>
  <c r="W138"/>
  <c r="AA155"/>
  <c r="S203"/>
  <c r="W129"/>
  <c r="W103"/>
  <c r="AA80"/>
  <c r="AA54"/>
  <c r="S41"/>
  <c r="S111"/>
  <c r="W165"/>
  <c r="W174"/>
  <c r="AA84"/>
  <c r="W203"/>
  <c r="AA43"/>
  <c r="W68"/>
  <c r="AA159"/>
  <c r="W162"/>
  <c r="W159"/>
  <c r="S179"/>
  <c r="W132"/>
  <c r="S192"/>
  <c r="AA104"/>
  <c r="AA42"/>
  <c r="AA30"/>
  <c r="AA20"/>
  <c r="AA51"/>
  <c r="W14"/>
  <c r="AA17"/>
  <c r="AA120"/>
  <c r="S88"/>
  <c r="W57"/>
  <c r="AA119"/>
  <c r="AA49"/>
  <c r="S103"/>
  <c r="W32"/>
  <c r="W108"/>
  <c r="AA151"/>
  <c r="AA199"/>
  <c r="AA190"/>
  <c r="S183"/>
  <c r="AA143"/>
  <c r="AA201"/>
  <c r="W202"/>
  <c r="W154"/>
  <c r="AA195"/>
  <c r="AA179"/>
  <c r="AA122"/>
  <c r="W31"/>
  <c r="W6"/>
  <c r="S120"/>
  <c r="S119"/>
  <c r="AA22"/>
  <c r="S190"/>
  <c r="S84"/>
  <c r="S9"/>
  <c r="AA4"/>
  <c r="W102"/>
  <c r="S143"/>
  <c r="AA193"/>
  <c r="AA202"/>
  <c r="W8"/>
  <c r="AA5"/>
  <c r="W56"/>
  <c r="AA81"/>
  <c r="W201"/>
  <c r="W89"/>
  <c r="W112"/>
  <c r="AA88"/>
  <c r="AA21"/>
  <c r="S193"/>
  <c r="W183"/>
  <c r="W167"/>
  <c r="W169"/>
  <c r="W99"/>
  <c r="AA64"/>
  <c r="W40"/>
  <c r="AA99"/>
  <c r="S24"/>
  <c r="AA163"/>
  <c r="AA139"/>
  <c r="AA184"/>
  <c r="W161"/>
  <c r="AA70"/>
  <c r="S57"/>
  <c r="W24"/>
  <c r="W16"/>
  <c r="AA13"/>
  <c r="S80"/>
  <c r="W79"/>
  <c r="W64"/>
  <c r="S177"/>
  <c r="W137"/>
  <c r="W121"/>
  <c r="S5"/>
  <c r="W5"/>
  <c r="S46"/>
  <c r="S112"/>
  <c r="AA33"/>
  <c r="S202"/>
  <c r="AA147"/>
  <c r="S127"/>
  <c r="S96"/>
  <c r="S25"/>
  <c r="S104"/>
  <c r="W48"/>
  <c r="S175"/>
  <c r="W178"/>
  <c r="W191"/>
  <c r="W175"/>
  <c r="W151"/>
  <c r="AA176"/>
  <c r="S155"/>
  <c r="S147"/>
  <c r="S139"/>
  <c r="S131"/>
  <c r="AA91"/>
  <c r="AA62"/>
  <c r="S49"/>
  <c r="S13"/>
  <c r="W94"/>
  <c r="AA59"/>
  <c r="AA102"/>
  <c r="S54"/>
  <c r="AA25"/>
  <c r="S17"/>
  <c r="W118"/>
  <c r="AA78"/>
  <c r="C1" i="7"/>
  <c r="O23"/>
  <c r="O24"/>
  <c r="O25"/>
  <c r="O22"/>
  <c r="E4" i="4" l="1"/>
  <c r="I7"/>
  <c r="D4"/>
  <c r="B4"/>
  <c r="D4" i="7" s="1"/>
  <c r="B6" i="4"/>
  <c r="B5"/>
  <c r="E5"/>
  <c r="I6" l="1"/>
  <c r="D5"/>
  <c r="F5" s="1"/>
  <c r="I4"/>
  <c r="E6"/>
  <c r="E8" s="1"/>
  <c r="D6"/>
  <c r="I5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<sst xmlns="http://schemas.openxmlformats.org/spreadsheetml/2006/main" count="1409" uniqueCount="178">
  <si>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</si>
  <si>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</si>
  <si>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</si>
  <si>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</si>
  <si>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</si>
  <si>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</si>
  <si>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</si>
  <si>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</si>
  <si>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</si>
  <si>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</si>
  <si>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</si>
  <si>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</si>
  <si>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</si>
  <si>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</si>
  <si>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</si>
  <si>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</si>
  <si>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</si>
  <si>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</si>
  <si>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</si>
  <si>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</si>
  <si>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</si>
  <si>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</si>
  <si>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</si>
  <si>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</si>
  <si>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</si>
  <si>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</si>
  <si>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</si>
  <si>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</si>
  <si>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</si>
  <si>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</si>
  <si>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</si>
  <si>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</si>
  <si>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</si>
  <si>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</si>
  <si>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</si>
  <si>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</si>
  <si>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</si>
  <si>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</si>
  <si>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</si>
  <si>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</si>
  <si>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</si>
  <si>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</si>
  <si>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</si>
  <si>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</si>
  <si>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</si>
  <si>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</si>
  <si>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</si>
  <si>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</si>
  <si>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</si>
  <si>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</si>
  <si>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</si>
  <si>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</si>
  <si>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</si>
  <si>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</si>
  <si>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</si>
  <si>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</si>
  <si>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</si>
  <si>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</si>
  <si>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</si>
  <si>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</si>
  <si>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</si>
  <si>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</si>
  <si>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</si>
  <si>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</si>
  <si>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</si>
  <si>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</si>
  <si>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</si>
  <si>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</si>
  <si>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</si>
  <si>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</si>
  <si>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</si>
  <si>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</si>
  <si>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</si>
  <si>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</si>
  <si>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</si>
  <si>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</si>
  <si>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</si>
  <si>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</si>
  <si>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</si>
  <si>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</si>
  <si>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</si>
  <si>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</si>
  <si>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</si>
  <si>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</si>
  <si>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</si>
  <si>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</si>
  <si>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</si>
  <si>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</si>
  <si>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</si>
  <si>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</si>
  <si>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</si>
  <si>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</si>
  <si>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</si>
  <si>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</si>
  <si>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</si>
  <si>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</si>
  <si>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</si>
  <si>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</si>
  <si>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</si>
  <si>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</si>
  <si>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</si>
  <si>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</si>
  <si>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</si>
  <si>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</si>
  <si>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</si>
  <si>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</si>
  <si>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</si>
  <si>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</si>
  <si>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</si>
  <si>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</si>
  <si>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</si>
  <si>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</si>
  <si>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</si>
  <si>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</si>
  <si>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</si>
  <si>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</si>
  <si>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</si>
  <si>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</si>
  <si>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</si>
  <si>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</si>
  <si>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</si>
  <si>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</si>
  <si>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</si>
  <si>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</si>
  <si>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</si>
  <si>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</si>
  <si>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</si>
  <si>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</si>
  <si>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</si>
  <si>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</si>
  <si>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Stadtmarkt</t>
  </si>
  <si>
    <t>Park/Friedhof</t>
  </si>
  <si>
    <t>Schiffsbau Hafen</t>
  </si>
  <si>
    <t>Krematorium an Kirche</t>
  </si>
  <si>
    <t>Blumengeschäf an Kirche</t>
  </si>
  <si>
    <t>Museum</t>
  </si>
  <si>
    <t>Eisenfabrik</t>
  </si>
  <si>
    <t>Luftschiff Zentrale</t>
  </si>
  <si>
    <t>Stadtgoldlager</t>
  </si>
  <si>
    <t>Lager Umschlagstelle</t>
  </si>
  <si>
    <t>Schifssbau</t>
  </si>
  <si>
    <t>Flohmarkt</t>
  </si>
  <si>
    <t>Hotel Krug</t>
  </si>
  <si>
    <t>Rosenkirche</t>
  </si>
  <si>
    <t>Aussichtsturm</t>
  </si>
  <si>
    <t>Bahnstation 1</t>
  </si>
  <si>
    <t>Bahnstation 2</t>
  </si>
  <si>
    <t>ZiegelHaus am Wasser</t>
  </si>
  <si>
    <t>Calcium Haus Zentrum</t>
  </si>
  <si>
    <t>Fichten Haus Zentrumrand</t>
  </si>
  <si>
    <t>Farmer Haus Fam. Korn</t>
  </si>
  <si>
    <t>Fischer Haus Fam. Hering</t>
  </si>
  <si>
    <t>Haus Fam. Wiesel</t>
  </si>
  <si>
    <t>Haus an Hafen</t>
  </si>
  <si>
    <t>Hafenhaus mit Unterführung</t>
  </si>
  <si>
    <t>Hafenhaus Anschluss</t>
  </si>
  <si>
    <t>Haus Fam. Schwarz</t>
  </si>
  <si>
    <t>Haus Fam. Siegel</t>
  </si>
  <si>
    <t>Haus Fam. Steyn + Pferdeunterstellung</t>
  </si>
  <si>
    <t>Haus Fam. Brandt</t>
  </si>
  <si>
    <t>Rosendorn</t>
  </si>
  <si>
    <t>Cuzrose</t>
  </si>
  <si>
    <t>Baustil: Neuzeit mit Industialzeit /Steampunk Elementen</t>
  </si>
  <si>
    <t>Haus Fam. Gold</t>
  </si>
  <si>
    <t>Haus Fam. Sieger</t>
  </si>
  <si>
    <t>Haus Fam. Eisenberg</t>
  </si>
  <si>
    <t>Haus Fam. Lang</t>
  </si>
  <si>
    <t>Fam. Korn Geschäftshaus</t>
  </si>
  <si>
    <t>Haus Fam. Schlotter</t>
  </si>
  <si>
    <t>Haus Fam. Trüb</t>
  </si>
  <si>
    <t>Haus Fam. Kümmel</t>
  </si>
  <si>
    <t>Haus Fam. Riemen</t>
  </si>
  <si>
    <t>Haus Fam. Stilora</t>
  </si>
  <si>
    <t>Poststation Stadt</t>
  </si>
  <si>
    <t>Shoppingstraße</t>
  </si>
  <si>
    <t>Haus Fam. Bedel</t>
  </si>
  <si>
    <t>Haus Fam. Hungerbot</t>
  </si>
  <si>
    <t>Umkleide Grube Rose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</si>
</sst>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/>
  </cellStyleXfs>
  <cellXfs count="50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15" fillId="8" borderId="3" xfId="10" applyBorder="1" applyProtection="1">
      <protection locked="0"/>
    </xf>
  </cellXfs>
  <cellStyles count="11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Neutral" xfId="10" builtinId="28"/>
    <cellStyle name="Standard" xfId="0" builtinId="0"/>
    <cellStyle name="Warnender Text" xfId="8" builtinId="11"/>
    <cellStyle name="Zelle überprüfen" xfId="2" builtinId="23"/>
  </cellStyles>
  <dxfs count="1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dtantrag-Rosendor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gemeine Daten"/>
      <sheetName val="Gebäudeliste"/>
      <sheetName val="Auswertung"/>
      <sheetName val="Anträge"/>
      <sheetName val="Bewertungsoption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Öffentlich</v>
          </cell>
          <cell r="B4" t="str">
            <v>Ö</v>
          </cell>
        </row>
        <row r="5">
          <cell r="A5" t="str">
            <v>Gewerblich</v>
          </cell>
          <cell r="B5" t="str">
            <v>G</v>
          </cell>
        </row>
        <row r="6">
          <cell r="A6" t="str">
            <v>Wohnhaus</v>
          </cell>
          <cell r="B6" t="str">
            <v>W</v>
          </cell>
        </row>
        <row r="7">
          <cell r="A7" t="str">
            <v>Dekoobjekt (kein Gebäude)</v>
          </cell>
          <cell r="B7" t="str">
            <v>D</v>
          </cell>
        </row>
        <row r="13">
          <cell r="A13" t="str">
            <v>weniger als 100 m^2</v>
          </cell>
          <cell r="B13">
            <v>1</v>
          </cell>
        </row>
        <row r="14">
          <cell r="A14" t="str">
            <v>min 100 m^2, 10x10</v>
          </cell>
          <cell r="B14">
            <v>2</v>
          </cell>
        </row>
        <row r="15">
          <cell r="A15" t="str">
            <v>min 225 m^2, 15x15</v>
          </cell>
          <cell r="B15">
            <v>3</v>
          </cell>
        </row>
        <row r="16">
          <cell r="A16" t="str">
            <v>min 400 m^2, 20x20</v>
          </cell>
          <cell r="B16">
            <v>4</v>
          </cell>
        </row>
        <row r="17">
          <cell r="A17" t="str">
            <v>min 625 m^2, 25x25</v>
          </cell>
          <cell r="B17">
            <v>5</v>
          </cell>
        </row>
        <row r="18">
          <cell r="A18" t="str">
            <v>min 900 m^2,30x30</v>
          </cell>
          <cell r="B18">
            <v>6</v>
          </cell>
        </row>
        <row r="19">
          <cell r="A19" t="str">
            <v>min 1600 m^2,40x40</v>
          </cell>
          <cell r="B19">
            <v>7</v>
          </cell>
        </row>
        <row r="20">
          <cell r="A20" t="str">
            <v>min 2500 m^2,50x50</v>
          </cell>
          <cell r="B20">
            <v>8</v>
          </cell>
        </row>
        <row r="21">
          <cell r="A21" t="str">
            <v>min 3600 m^2, 60x60</v>
          </cell>
          <cell r="B21">
            <v>9</v>
          </cell>
        </row>
        <row r="22">
          <cell r="A22" t="str">
            <v>min 4900 m^2,70x70</v>
          </cell>
          <cell r="B22">
            <v>10</v>
          </cell>
        </row>
        <row r="26">
          <cell r="A26" t="str">
            <v>1 Etage (nur Erdgeschoss)</v>
          </cell>
          <cell r="B26">
            <v>0</v>
          </cell>
        </row>
        <row r="27">
          <cell r="A27" t="str">
            <v>2 Etagen</v>
          </cell>
          <cell r="B27">
            <v>1</v>
          </cell>
        </row>
        <row r="28">
          <cell r="A28" t="str">
            <v>3 Etagen</v>
          </cell>
          <cell r="B28">
            <v>2</v>
          </cell>
        </row>
        <row r="29">
          <cell r="A29" t="str">
            <v>4-5 Etagen</v>
          </cell>
          <cell r="B29">
            <v>3</v>
          </cell>
        </row>
        <row r="30">
          <cell r="A30" t="str">
            <v>Mehr als 5 Etagen</v>
          </cell>
          <cell r="B30">
            <v>4</v>
          </cell>
        </row>
        <row r="36">
          <cell r="A36" t="str">
            <v>Einfache Architektur</v>
          </cell>
          <cell r="B36">
            <v>0</v>
          </cell>
        </row>
        <row r="37">
          <cell r="A37" t="str">
            <v>Einige Besonderheiten</v>
          </cell>
          <cell r="B37">
            <v>1</v>
          </cell>
        </row>
        <row r="38">
          <cell r="A38" t="str">
            <v>Architektonisch Aufwendiges Gebäude</v>
          </cell>
          <cell r="B38">
            <v>2</v>
          </cell>
        </row>
        <row r="42">
          <cell r="A42" t="str">
            <v>Einfache Wand</v>
          </cell>
          <cell r="B42">
            <v>0</v>
          </cell>
        </row>
        <row r="43">
          <cell r="A43" t="str">
            <v>Einige Details in der Wandstruktur</v>
          </cell>
          <cell r="B43">
            <v>1</v>
          </cell>
        </row>
        <row r="44">
          <cell r="A44" t="str">
            <v>Aufwendige Wandstruktur</v>
          </cell>
          <cell r="B44">
            <v>2</v>
          </cell>
        </row>
        <row r="48">
          <cell r="A48" t="str">
            <v>Normales Dach</v>
          </cell>
          <cell r="B48">
            <v>0</v>
          </cell>
        </row>
        <row r="49">
          <cell r="A49" t="str">
            <v>Details in der Dachstruktur</v>
          </cell>
          <cell r="B49">
            <v>1</v>
          </cell>
        </row>
        <row r="50">
          <cell r="A50" t="str">
            <v>Sehr detailierte Dachstruktur</v>
          </cell>
          <cell r="B50">
            <v>2</v>
          </cell>
        </row>
        <row r="56">
          <cell r="A56" t="str">
            <v>Kein Gebäudekonzept</v>
          </cell>
          <cell r="B56">
            <v>0</v>
          </cell>
        </row>
        <row r="57">
          <cell r="A57" t="str">
            <v>Gebäudekonzept erkennbar</v>
          </cell>
          <cell r="B57">
            <v>1</v>
          </cell>
        </row>
        <row r="61">
          <cell r="A61" t="str">
            <v>Basiseinrichtung (Bett, Chest, Craftingtable)</v>
          </cell>
          <cell r="B61">
            <v>0</v>
          </cell>
        </row>
        <row r="62">
          <cell r="A62" t="str">
            <v>Einfache Einrichtung / Gestaltung</v>
          </cell>
          <cell r="B62">
            <v>1</v>
          </cell>
        </row>
        <row r="63">
          <cell r="A63" t="str">
            <v>Normale Einrichtung / Gestaltung</v>
          </cell>
          <cell r="B63">
            <v>2</v>
          </cell>
        </row>
        <row r="64">
          <cell r="A64" t="str">
            <v>Exzessive Einrichtung / Gestaltung</v>
          </cell>
          <cell r="B64">
            <v>3</v>
          </cell>
        </row>
        <row r="68">
          <cell r="A68" t="str">
            <v>Keine Armorstands (oder nur Default)</v>
          </cell>
          <cell r="B68">
            <v>0</v>
          </cell>
        </row>
        <row r="69">
          <cell r="A69" t="str">
            <v>Vereinzelte Armorstands</v>
          </cell>
          <cell r="B69">
            <v>1</v>
          </cell>
        </row>
        <row r="70">
          <cell r="A70" t="str">
            <v>Umfassende Armorstands</v>
          </cell>
          <cell r="B70">
            <v>2</v>
          </cell>
        </row>
        <row r="71">
          <cell r="A71" t="str">
            <v>Exzessive Armorstands</v>
          </cell>
          <cell r="B7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28" sqref="B28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 für Rosendorn</v>
      </c>
    </row>
    <row r="3" spans="1:2" s="15" customFormat="1" ht="16.5" thickTop="1" thickBot="1">
      <c r="A3" s="16"/>
      <c r="B3" s="16" t="str">
        <f>IF(AND(ISNUMBER(B11),ISNUMBER(B12)),CONCATENATE("/tppos ",B11," 100 ",B12),"")</f>
        <v>/tppos 121 100 4561</v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6" t="s">
        <v>9</v>
      </c>
      <c r="B8" s="42" t="s">
        <v>160</v>
      </c>
    </row>
    <row r="9" spans="1:2" ht="16.5" thickTop="1" thickBot="1">
      <c r="A9" s="16" t="s">
        <v>10</v>
      </c>
      <c r="B9" s="42" t="s">
        <v>161</v>
      </c>
    </row>
    <row r="10" spans="1:2" ht="16.5" thickTop="1" thickBot="1">
      <c r="A10" s="16" t="s">
        <v>11</v>
      </c>
      <c r="B10" s="42"/>
    </row>
    <row r="11" spans="1:2" ht="16.5" thickTop="1" thickBot="1">
      <c r="A11" s="16" t="s">
        <v>12</v>
      </c>
      <c r="B11" s="43">
        <v>121</v>
      </c>
    </row>
    <row r="12" spans="1:2" ht="16.5" thickTop="1" thickBot="1">
      <c r="A12" s="16" t="s">
        <v>13</v>
      </c>
      <c r="B12" s="43">
        <v>4561</v>
      </c>
    </row>
    <row r="13" spans="1:2" ht="16.5" thickTop="1" thickBot="1">
      <c r="A13" s="16" t="s">
        <v>14</v>
      </c>
      <c r="B13" s="42" t="s">
        <v>162</v>
      </c>
    </row>
    <row r="14" spans="1:2" ht="16.5" thickTop="1" thickBot="1"/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/>
    </row>
    <row r="17" spans="1:3" ht="16.5" thickTop="1" thickBot="1">
      <c r="A17" s="16" t="s">
        <v>74</v>
      </c>
      <c r="B17" s="43"/>
      <c r="C17" s="38"/>
    </row>
    <row r="18" spans="1:3" ht="16.5" thickTop="1" thickBot="1"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/>
      <c r="C20" s="38"/>
    </row>
    <row r="21" spans="1:3" ht="16.5" thickTop="1" thickBot="1">
      <c r="A21" s="16" t="s">
        <v>74</v>
      </c>
      <c r="B21" s="43"/>
      <c r="C21" s="38"/>
    </row>
    <row r="22" spans="1:3" ht="15.75" thickTop="1"/>
    <row r="23" spans="1:3" ht="15.75" thickBot="1"/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2" t="s">
        <v>109</v>
      </c>
    </row>
    <row r="26" spans="1:3" ht="16.5" thickTop="1" thickBot="1">
      <c r="A26" s="16" t="s">
        <v>121</v>
      </c>
      <c r="B26" s="44">
        <v>45638</v>
      </c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25" workbookViewId="0">
      <selection activeCell="C48" sqref="C48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4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 t="s">
        <v>34</v>
      </c>
      <c r="C4" s="45" t="s">
        <v>130</v>
      </c>
      <c r="D4" s="46" t="s">
        <v>8</v>
      </c>
      <c r="E4" s="45"/>
      <c r="F4" s="45"/>
      <c r="G4" s="46" t="s">
        <v>8</v>
      </c>
      <c r="H4" s="45"/>
      <c r="I4" s="45"/>
      <c r="J4" s="45"/>
      <c r="K4" s="46" t="s">
        <v>8</v>
      </c>
      <c r="L4" s="45"/>
      <c r="M4" s="45" t="s">
        <v>51</v>
      </c>
      <c r="N4" s="49" t="s">
        <v>43</v>
      </c>
      <c r="O4" s="46" t="s">
        <v>8</v>
      </c>
      <c r="P4" s="20" t="str">
        <f>IF(B4="","",VLOOKUP(B4,[1]Bewertungsoptionen!$A$4:$B$7,2,FALSE))</f>
        <v>D</v>
      </c>
      <c r="Q4" s="20" t="str">
        <f>IF(P4="","",IF(E4="","",VLOOKUP(E4,[1]Bewertungsoptionen!$A$13:$B$22,2,FALSE)))</f>
        <v/>
      </c>
      <c r="R4" s="20" t="str">
        <f>IF(P4="","",IF(F4="","",VLOOKUP(F4,[1]Bewertungsoptionen!$A$26:$B$30,2,FALSE)))</f>
        <v/>
      </c>
      <c r="S4" s="21">
        <f>SUM(Q4:R4)</f>
        <v>0</v>
      </c>
      <c r="T4" s="20" t="str">
        <f>IF(P4="","",IF(H4="","",VLOOKUP(H4,[1]Bewertungsoptionen!$A$36:$B$38,2,FALSE)))</f>
        <v/>
      </c>
      <c r="U4" s="20" t="str">
        <f>IF(P4="","",IF(I4="","",VLOOKUP(I4,[1]Bewertungsoptionen!$A$42:$B$44,2,FALSE)))</f>
        <v/>
      </c>
      <c r="V4" s="20" t="str">
        <f>IF(P4="","",IF(J4="","",VLOOKUP(J4,[1]Bewertungsoptionen!$A$48:$B$50,2,FALSE)))</f>
        <v/>
      </c>
      <c r="W4" s="21">
        <f>SUM(T4:V4)</f>
        <v>0</v>
      </c>
      <c r="X4" s="20" t="str">
        <f>IF(P4="","",IF(L4="","",VLOOKUP(L4,[1]Bewertungsoptionen!$A$56:$B$57,2,FALSE)))</f>
        <v/>
      </c>
      <c r="Y4" s="20">
        <f>IF(P4="","",IF(M4="","",VLOOKUP(M4,[1]Bewertungsoptionen!$A$61:$B$64,2,FALSE)))</f>
        <v>2</v>
      </c>
      <c r="Z4" s="20">
        <f>IF(P4="","",IF(N4="","",VLOOKUP(N4,[1]Bewertungsoptionen!$A$68:$B$71,2,FALSE)))</f>
        <v>1</v>
      </c>
      <c r="AA4" s="21">
        <f>SUM(X4:Z4)</f>
        <v>3</v>
      </c>
    </row>
    <row r="5" spans="1:28" thickTop="1" thickBot="1">
      <c r="A5" s="4">
        <f>A4+1</f>
        <v>2</v>
      </c>
      <c r="B5" s="45" t="s">
        <v>34</v>
      </c>
      <c r="C5" s="45" t="s">
        <v>131</v>
      </c>
      <c r="D5" s="46" t="s">
        <v>8</v>
      </c>
      <c r="E5" s="45"/>
      <c r="F5" s="45"/>
      <c r="G5" s="46" t="s">
        <v>8</v>
      </c>
      <c r="H5" s="45"/>
      <c r="I5" s="45"/>
      <c r="J5" s="45"/>
      <c r="K5" s="46" t="s">
        <v>8</v>
      </c>
      <c r="L5" s="45"/>
      <c r="M5" s="45" t="s">
        <v>50</v>
      </c>
      <c r="N5" s="45" t="s">
        <v>42</v>
      </c>
      <c r="O5" s="46" t="s">
        <v>8</v>
      </c>
      <c r="P5" s="20" t="str">
        <f>IF(B5="","",VLOOKUP(B5,[1]Bewertungsoptionen!$A$4:$B$7,2,FALSE))</f>
        <v>D</v>
      </c>
      <c r="Q5" s="20" t="str">
        <f>IF(P5="","",IF(E5="","",VLOOKUP(E5,[1]Bewertungsoptionen!$A$13:$B$22,2,FALSE)))</f>
        <v/>
      </c>
      <c r="R5" s="20" t="str">
        <f>IF(P5="","",IF(F5="","",VLOOKUP(F5,[1]Bewertungsoptionen!$A$26:$B$30,2,FALSE)))</f>
        <v/>
      </c>
      <c r="S5" s="21">
        <f t="shared" ref="S5:S68" si="0">SUM(Q5:R5)</f>
        <v>0</v>
      </c>
      <c r="T5" s="20" t="str">
        <f>IF(P5="","",IF(H5="","",VLOOKUP(H5,[1]Bewertungsoptionen!$A$36:$B$38,2,FALSE)))</f>
        <v/>
      </c>
      <c r="U5" s="20" t="str">
        <f>IF(P5="","",IF(I5="","",VLOOKUP(I5,[1]Bewertungsoptionen!$A$42:$B$44,2,FALSE)))</f>
        <v/>
      </c>
      <c r="V5" s="20" t="str">
        <f>IF(P5="","",IF(J5="","",VLOOKUP(J5,[1]Bewertungsoptionen!$A$48:$B$50,2,FALSE)))</f>
        <v/>
      </c>
      <c r="W5" s="21">
        <f t="shared" ref="W5:W68" si="1">SUM(T5:V5)</f>
        <v>0</v>
      </c>
      <c r="X5" s="20" t="str">
        <f>IF(P5="","",IF(L5="","",VLOOKUP(L5,[1]Bewertungsoptionen!$A$56:$B$57,2,FALSE)))</f>
        <v/>
      </c>
      <c r="Y5" s="20">
        <f>IF(P5="","",IF(M5="","",VLOOKUP(M5,[1]Bewertungsoptionen!$A$61:$B$64,2,FALSE)))</f>
        <v>1</v>
      </c>
      <c r="Z5" s="20">
        <f>IF(P5="","",IF(N5="","",VLOOKUP(N5,[1]Bewertungsoptionen!$A$68:$B$71,2,FALSE)))</f>
        <v>0</v>
      </c>
      <c r="AA5" s="21">
        <f t="shared" ref="AA5:AA68" si="2">SUM(X5:Z5)</f>
        <v>1</v>
      </c>
      <c r="AB5" s="15"/>
    </row>
    <row r="6" spans="1:28" thickTop="1" thickBot="1">
      <c r="A6" s="4">
        <f t="shared" ref="A6:A69" si="3">A5+1</f>
        <v>3</v>
      </c>
      <c r="B6" s="45" t="s">
        <v>34</v>
      </c>
      <c r="C6" s="45" t="s">
        <v>132</v>
      </c>
      <c r="D6" s="46" t="s">
        <v>8</v>
      </c>
      <c r="E6" s="45"/>
      <c r="F6" s="45"/>
      <c r="G6" s="46" t="s">
        <v>8</v>
      </c>
      <c r="H6" s="45"/>
      <c r="I6" s="45"/>
      <c r="J6" s="45"/>
      <c r="K6" s="46" t="s">
        <v>8</v>
      </c>
      <c r="L6" s="45"/>
      <c r="M6" s="45" t="s">
        <v>51</v>
      </c>
      <c r="N6" s="45" t="s">
        <v>42</v>
      </c>
      <c r="O6" s="46" t="s">
        <v>8</v>
      </c>
      <c r="P6" s="20" t="str">
        <f>IF(B6="","",VLOOKUP(B6,[1]Bewertungsoptionen!$A$4:$B$7,2,FALSE))</f>
        <v>D</v>
      </c>
      <c r="Q6" s="20" t="str">
        <f>IF(P6="","",IF(E6="","",VLOOKUP(E6,[1]Bewertungsoptionen!$A$13:$B$22,2,FALSE)))</f>
        <v/>
      </c>
      <c r="R6" s="20" t="str">
        <f>IF(P6="","",IF(F6="","",VLOOKUP(F6,[1]Bewertungsoptionen!$A$26:$B$30,2,FALSE)))</f>
        <v/>
      </c>
      <c r="S6" s="21">
        <f t="shared" si="0"/>
        <v>0</v>
      </c>
      <c r="T6" s="20" t="str">
        <f>IF(P6="","",IF(H6="","",VLOOKUP(H6,[1]Bewertungsoptionen!$A$36:$B$38,2,FALSE)))</f>
        <v/>
      </c>
      <c r="U6" s="20" t="str">
        <f>IF(P6="","",IF(I6="","",VLOOKUP(I6,[1]Bewertungsoptionen!$A$42:$B$44,2,FALSE)))</f>
        <v/>
      </c>
      <c r="V6" s="20" t="str">
        <f>IF(P6="","",IF(J6="","",VLOOKUP(J6,[1]Bewertungsoptionen!$A$48:$B$50,2,FALSE)))</f>
        <v/>
      </c>
      <c r="W6" s="21">
        <f t="shared" si="1"/>
        <v>0</v>
      </c>
      <c r="X6" s="20" t="str">
        <f>IF(P6="","",IF(L6="","",VLOOKUP(L6,[1]Bewertungsoptionen!$A$56:$B$57,2,FALSE)))</f>
        <v/>
      </c>
      <c r="Y6" s="20">
        <f>IF(P6="","",IF(M6="","",VLOOKUP(M6,[1]Bewertungsoptionen!$A$61:$B$64,2,FALSE)))</f>
        <v>2</v>
      </c>
      <c r="Z6" s="20">
        <f>IF(P6="","",IF(N6="","",VLOOKUP(N6,[1]Bewertungsoptionen!$A$68:$B$71,2,FALSE)))</f>
        <v>0</v>
      </c>
      <c r="AA6" s="21">
        <f t="shared" si="2"/>
        <v>2</v>
      </c>
      <c r="AB6" s="15"/>
    </row>
    <row r="7" spans="1:28" thickTop="1" thickBot="1">
      <c r="A7" s="4">
        <f t="shared" si="3"/>
        <v>4</v>
      </c>
      <c r="B7" s="45" t="s">
        <v>1</v>
      </c>
      <c r="C7" s="45" t="s">
        <v>133</v>
      </c>
      <c r="D7" s="46" t="s">
        <v>8</v>
      </c>
      <c r="E7" s="45" t="s">
        <v>92</v>
      </c>
      <c r="F7" s="45" t="s">
        <v>57</v>
      </c>
      <c r="G7" s="46" t="s">
        <v>8</v>
      </c>
      <c r="H7" s="45"/>
      <c r="I7" s="45"/>
      <c r="J7" s="45"/>
      <c r="K7" s="46" t="s">
        <v>8</v>
      </c>
      <c r="L7" s="45" t="s">
        <v>37</v>
      </c>
      <c r="M7" s="45" t="s">
        <v>50</v>
      </c>
      <c r="N7" s="45" t="s">
        <v>42</v>
      </c>
      <c r="O7" s="46" t="s">
        <v>8</v>
      </c>
      <c r="P7" s="20" t="str">
        <f>IF(B7="","",VLOOKUP(B7,[1]Bewertungsoptionen!$A$4:$B$7,2,FALSE))</f>
        <v>G</v>
      </c>
      <c r="Q7" s="20">
        <f>IF(P7="","",IF(E7="","",VLOOKUP(E7,[1]Bewertungsoptionen!$A$13:$B$22,2,FALSE)))</f>
        <v>2</v>
      </c>
      <c r="R7" s="20">
        <f>IF(P7="","",IF(F7="","",VLOOKUP(F7,[1]Bewertungsoptionen!$A$26:$B$30,2,FALSE)))</f>
        <v>1</v>
      </c>
      <c r="S7" s="21">
        <f t="shared" si="0"/>
        <v>3</v>
      </c>
      <c r="T7" s="20" t="str">
        <f>IF(P7="","",IF(H7="","",VLOOKUP(H7,[1]Bewertungsoptionen!$A$36:$B$38,2,FALSE)))</f>
        <v/>
      </c>
      <c r="U7" s="20" t="str">
        <f>IF(P7="","",IF(I7="","",VLOOKUP(I7,[1]Bewertungsoptionen!$A$42:$B$44,2,FALSE)))</f>
        <v/>
      </c>
      <c r="V7" s="20" t="str">
        <f>IF(P7="","",IF(J7="","",VLOOKUP(J7,[1]Bewertungsoptionen!$A$48:$B$50,2,FALSE)))</f>
        <v/>
      </c>
      <c r="W7" s="21">
        <f t="shared" si="1"/>
        <v>0</v>
      </c>
      <c r="X7" s="20">
        <f>IF(P7="","",IF(L7="","",VLOOKUP(L7,[1]Bewertungsoptionen!$A$56:$B$57,2,FALSE)))</f>
        <v>1</v>
      </c>
      <c r="Y7" s="20">
        <f>IF(P7="","",IF(M7="","",VLOOKUP(M7,[1]Bewertungsoptionen!$A$61:$B$64,2,FALSE)))</f>
        <v>1</v>
      </c>
      <c r="Z7" s="20">
        <f>IF(P7="","",IF(N7="","",VLOOKUP(N7,[1]Bewertungsoptionen!$A$68:$B$71,2,FALSE)))</f>
        <v>0</v>
      </c>
      <c r="AA7" s="21">
        <f t="shared" si="2"/>
        <v>2</v>
      </c>
      <c r="AB7" s="15"/>
    </row>
    <row r="8" spans="1:28" thickTop="1" thickBot="1">
      <c r="A8" s="4">
        <f t="shared" si="3"/>
        <v>5</v>
      </c>
      <c r="B8" s="45" t="s">
        <v>1</v>
      </c>
      <c r="C8" s="45" t="s">
        <v>134</v>
      </c>
      <c r="D8" s="46" t="s">
        <v>8</v>
      </c>
      <c r="E8" s="45" t="s">
        <v>92</v>
      </c>
      <c r="F8" s="45" t="s">
        <v>56</v>
      </c>
      <c r="G8" s="46" t="s">
        <v>8</v>
      </c>
      <c r="H8" s="45"/>
      <c r="I8" s="45"/>
      <c r="J8" s="45"/>
      <c r="K8" s="46" t="s">
        <v>8</v>
      </c>
      <c r="L8" s="45" t="s">
        <v>37</v>
      </c>
      <c r="M8" s="45" t="s">
        <v>50</v>
      </c>
      <c r="N8" s="45" t="s">
        <v>43</v>
      </c>
      <c r="O8" s="46" t="s">
        <v>8</v>
      </c>
      <c r="P8" s="20" t="str">
        <f>IF(B8="","",VLOOKUP(B8,[1]Bewertungsoptionen!$A$4:$B$7,2,FALSE))</f>
        <v>G</v>
      </c>
      <c r="Q8" s="20">
        <f>IF(P8="","",IF(E8="","",VLOOKUP(E8,[1]Bewertungsoptionen!$A$13:$B$22,2,FALSE)))</f>
        <v>2</v>
      </c>
      <c r="R8" s="20">
        <f>IF(P8="","",IF(F8="","",VLOOKUP(F8,[1]Bewertungsoptionen!$A$26:$B$30,2,FALSE)))</f>
        <v>0</v>
      </c>
      <c r="S8" s="21">
        <f t="shared" si="0"/>
        <v>2</v>
      </c>
      <c r="T8" s="20" t="str">
        <f>IF(P8="","",IF(H8="","",VLOOKUP(H8,[1]Bewertungsoptionen!$A$36:$B$38,2,FALSE)))</f>
        <v/>
      </c>
      <c r="U8" s="20" t="str">
        <f>IF(P8="","",IF(I8="","",VLOOKUP(I8,[1]Bewertungsoptionen!$A$42:$B$44,2,FALSE)))</f>
        <v/>
      </c>
      <c r="V8" s="20" t="str">
        <f>IF(P8="","",IF(J8="","",VLOOKUP(J8,[1]Bewertungsoptionen!$A$48:$B$50,2,FALSE)))</f>
        <v/>
      </c>
      <c r="W8" s="21">
        <f t="shared" si="1"/>
        <v>0</v>
      </c>
      <c r="X8" s="20">
        <f>IF(P8="","",IF(L8="","",VLOOKUP(L8,[1]Bewertungsoptionen!$A$56:$B$57,2,FALSE)))</f>
        <v>1</v>
      </c>
      <c r="Y8" s="20">
        <f>IF(P8="","",IF(M8="","",VLOOKUP(M8,[1]Bewertungsoptionen!$A$61:$B$64,2,FALSE)))</f>
        <v>1</v>
      </c>
      <c r="Z8" s="20">
        <f>IF(P8="","",IF(N8="","",VLOOKUP(N8,[1]Bewertungsoptionen!$A$68:$B$71,2,FALSE)))</f>
        <v>1</v>
      </c>
      <c r="AA8" s="21">
        <f t="shared" si="2"/>
        <v>3</v>
      </c>
      <c r="AB8" s="15"/>
    </row>
    <row r="9" spans="1:28" thickTop="1" thickBot="1">
      <c r="A9" s="4">
        <f t="shared" si="3"/>
        <v>6</v>
      </c>
      <c r="B9" s="49" t="s">
        <v>2</v>
      </c>
      <c r="C9" s="45" t="s">
        <v>135</v>
      </c>
      <c r="D9" s="46" t="s">
        <v>8</v>
      </c>
      <c r="E9" s="45" t="s">
        <v>96</v>
      </c>
      <c r="F9" s="45" t="s">
        <v>58</v>
      </c>
      <c r="G9" s="46" t="s">
        <v>8</v>
      </c>
      <c r="H9" s="45" t="s">
        <v>27</v>
      </c>
      <c r="I9" s="45" t="s">
        <v>29</v>
      </c>
      <c r="J9" s="45" t="s">
        <v>32</v>
      </c>
      <c r="K9" s="46" t="s">
        <v>8</v>
      </c>
      <c r="L9" s="45" t="s">
        <v>37</v>
      </c>
      <c r="M9" s="45" t="s">
        <v>50</v>
      </c>
      <c r="N9" s="45" t="s">
        <v>43</v>
      </c>
      <c r="O9" s="46" t="s">
        <v>8</v>
      </c>
      <c r="P9" s="20" t="str">
        <f>IF(B9="","",VLOOKUP(B9,[1]Bewertungsoptionen!$A$4:$B$7,2,FALSE))</f>
        <v>Ö</v>
      </c>
      <c r="Q9" s="20">
        <f>IF(P9="","",IF(E9="","",VLOOKUP(E9,[1]Bewertungsoptionen!$A$13:$B$22,2,FALSE)))</f>
        <v>6</v>
      </c>
      <c r="R9" s="20">
        <f>IF(P9="","",IF(F9="","",VLOOKUP(F9,[1]Bewertungsoptionen!$A$26:$B$30,2,FALSE)))</f>
        <v>2</v>
      </c>
      <c r="S9" s="21">
        <f t="shared" si="0"/>
        <v>8</v>
      </c>
      <c r="T9" s="20">
        <f>IF(P9="","",IF(H9="","",VLOOKUP(H9,[1]Bewertungsoptionen!$A$36:$B$38,2,FALSE)))</f>
        <v>1</v>
      </c>
      <c r="U9" s="20">
        <f>IF(P9="","",IF(I9="","",VLOOKUP(I9,[1]Bewertungsoptionen!$A$42:$B$44,2,FALSE)))</f>
        <v>0</v>
      </c>
      <c r="V9" s="20">
        <f>IF(P9="","",IF(J9="","",VLOOKUP(J9,[1]Bewertungsoptionen!$A$48:$B$50,2,FALSE)))</f>
        <v>0</v>
      </c>
      <c r="W9" s="21">
        <f t="shared" si="1"/>
        <v>1</v>
      </c>
      <c r="X9" s="20">
        <f>IF(P9="","",IF(L9="","",VLOOKUP(L9,[1]Bewertungsoptionen!$A$56:$B$57,2,FALSE)))</f>
        <v>1</v>
      </c>
      <c r="Y9" s="20">
        <f>IF(P9="","",IF(M9="","",VLOOKUP(M9,[1]Bewertungsoptionen!$A$61:$B$64,2,FALSE)))</f>
        <v>1</v>
      </c>
      <c r="Z9" s="20">
        <f>IF(P9="","",IF(N9="","",VLOOKUP(N9,[1]Bewertungsoptionen!$A$68:$B$71,2,FALSE)))</f>
        <v>1</v>
      </c>
      <c r="AA9" s="21">
        <f t="shared" si="2"/>
        <v>3</v>
      </c>
      <c r="AB9" s="15"/>
    </row>
    <row r="10" spans="1:28" thickTop="1" thickBot="1">
      <c r="A10" s="4">
        <f t="shared" si="3"/>
        <v>7</v>
      </c>
      <c r="B10" s="45" t="s">
        <v>1</v>
      </c>
      <c r="C10" s="45" t="s">
        <v>136</v>
      </c>
      <c r="D10" s="46" t="s">
        <v>8</v>
      </c>
      <c r="E10" s="45" t="s">
        <v>95</v>
      </c>
      <c r="F10" s="45" t="s">
        <v>56</v>
      </c>
      <c r="G10" s="46" t="s">
        <v>8</v>
      </c>
      <c r="H10" s="45" t="s">
        <v>28</v>
      </c>
      <c r="I10" s="45" t="s">
        <v>30</v>
      </c>
      <c r="J10" s="49" t="s">
        <v>32</v>
      </c>
      <c r="K10" s="46" t="s">
        <v>8</v>
      </c>
      <c r="L10" s="45" t="s">
        <v>37</v>
      </c>
      <c r="M10" s="45" t="s">
        <v>51</v>
      </c>
      <c r="N10" s="45" t="s">
        <v>43</v>
      </c>
      <c r="O10" s="46" t="s">
        <v>8</v>
      </c>
      <c r="P10" s="20" t="str">
        <f>IF(B10="","",VLOOKUP(B10,[1]Bewertungsoptionen!$A$4:$B$7,2,FALSE))</f>
        <v>G</v>
      </c>
      <c r="Q10" s="20">
        <f>IF(P10="","",IF(E10="","",VLOOKUP(E10,[1]Bewertungsoptionen!$A$13:$B$22,2,FALSE)))</f>
        <v>5</v>
      </c>
      <c r="R10" s="20">
        <f>IF(P10="","",IF(F10="","",VLOOKUP(F10,[1]Bewertungsoptionen!$A$26:$B$30,2,FALSE)))</f>
        <v>0</v>
      </c>
      <c r="S10" s="21">
        <f t="shared" si="0"/>
        <v>5</v>
      </c>
      <c r="T10" s="20">
        <f>IF(P10="","",IF(H10="","",VLOOKUP(H10,[1]Bewertungsoptionen!$A$36:$B$38,2,FALSE)))</f>
        <v>2</v>
      </c>
      <c r="U10" s="20">
        <f>IF(P10="","",IF(I10="","",VLOOKUP(I10,[1]Bewertungsoptionen!$A$42:$B$44,2,FALSE)))</f>
        <v>1</v>
      </c>
      <c r="V10" s="20">
        <f>IF(P10="","",IF(J10="","",VLOOKUP(J10,[1]Bewertungsoptionen!$A$48:$B$50,2,FALSE)))</f>
        <v>0</v>
      </c>
      <c r="W10" s="21">
        <f t="shared" si="1"/>
        <v>3</v>
      </c>
      <c r="X10" s="20">
        <f>IF(P10="","",IF(L10="","",VLOOKUP(L10,[1]Bewertungsoptionen!$A$56:$B$57,2,FALSE)))</f>
        <v>1</v>
      </c>
      <c r="Y10" s="20">
        <f>IF(P10="","",IF(M10="","",VLOOKUP(M10,[1]Bewertungsoptionen!$A$61:$B$64,2,FALSE)))</f>
        <v>2</v>
      </c>
      <c r="Z10" s="20">
        <f>IF(P10="","",IF(N10="","",VLOOKUP(N10,[1]Bewertungsoptionen!$A$68:$B$71,2,FALSE)))</f>
        <v>1</v>
      </c>
      <c r="AA10" s="21">
        <f t="shared" si="2"/>
        <v>4</v>
      </c>
      <c r="AB10" s="15"/>
    </row>
    <row r="11" spans="1:28" thickTop="1" thickBot="1">
      <c r="A11" s="4">
        <f t="shared" si="3"/>
        <v>8</v>
      </c>
      <c r="B11" s="45" t="s">
        <v>1</v>
      </c>
      <c r="C11" s="45" t="s">
        <v>137</v>
      </c>
      <c r="D11" s="46" t="s">
        <v>8</v>
      </c>
      <c r="E11" s="45" t="s">
        <v>96</v>
      </c>
      <c r="F11" s="49" t="s">
        <v>57</v>
      </c>
      <c r="G11" s="46" t="s">
        <v>8</v>
      </c>
      <c r="H11" s="45" t="s">
        <v>28</v>
      </c>
      <c r="I11" s="45" t="s">
        <v>31</v>
      </c>
      <c r="J11" s="49" t="s">
        <v>32</v>
      </c>
      <c r="K11" s="46" t="s">
        <v>8</v>
      </c>
      <c r="L11" s="45" t="s">
        <v>37</v>
      </c>
      <c r="M11" s="45" t="s">
        <v>51</v>
      </c>
      <c r="N11" s="45" t="s">
        <v>42</v>
      </c>
      <c r="O11" s="46" t="s">
        <v>8</v>
      </c>
      <c r="P11" s="20" t="str">
        <f>IF(B11="","",VLOOKUP(B11,[1]Bewertungsoptionen!$A$4:$B$7,2,FALSE))</f>
        <v>G</v>
      </c>
      <c r="Q11" s="20">
        <f>IF(P11="","",IF(E11="","",VLOOKUP(E11,[1]Bewertungsoptionen!$A$13:$B$22,2,FALSE)))</f>
        <v>6</v>
      </c>
      <c r="R11" s="20">
        <f>IF(P11="","",IF(F11="","",VLOOKUP(F11,[1]Bewertungsoptionen!$A$26:$B$30,2,FALSE)))</f>
        <v>1</v>
      </c>
      <c r="S11" s="21">
        <f t="shared" si="0"/>
        <v>7</v>
      </c>
      <c r="T11" s="20">
        <f>IF(P11="","",IF(H11="","",VLOOKUP(H11,[1]Bewertungsoptionen!$A$36:$B$38,2,FALSE)))</f>
        <v>2</v>
      </c>
      <c r="U11" s="20">
        <f>IF(P11="","",IF(I11="","",VLOOKUP(I11,[1]Bewertungsoptionen!$A$42:$B$44,2,FALSE)))</f>
        <v>2</v>
      </c>
      <c r="V11" s="20">
        <f>IF(P11="","",IF(J11="","",VLOOKUP(J11,[1]Bewertungsoptionen!$A$48:$B$50,2,FALSE)))</f>
        <v>0</v>
      </c>
      <c r="W11" s="21">
        <f t="shared" si="1"/>
        <v>4</v>
      </c>
      <c r="X11" s="20">
        <f>IF(P11="","",IF(L11="","",VLOOKUP(L11,[1]Bewertungsoptionen!$A$56:$B$57,2,FALSE)))</f>
        <v>1</v>
      </c>
      <c r="Y11" s="20">
        <f>IF(P11="","",IF(M11="","",VLOOKUP(M11,[1]Bewertungsoptionen!$A$61:$B$64,2,FALSE)))</f>
        <v>2</v>
      </c>
      <c r="Z11" s="20">
        <f>IF(P11="","",IF(N11="","",VLOOKUP(N11,[1]Bewertungsoptionen!$A$68:$B$71,2,FALSE)))</f>
        <v>0</v>
      </c>
      <c r="AA11" s="21">
        <f t="shared" si="2"/>
        <v>3</v>
      </c>
      <c r="AB11" s="15"/>
    </row>
    <row r="12" spans="1:28" thickTop="1" thickBot="1">
      <c r="A12" s="4">
        <f t="shared" si="3"/>
        <v>9</v>
      </c>
      <c r="B12" s="45" t="s">
        <v>1</v>
      </c>
      <c r="C12" s="45" t="s">
        <v>138</v>
      </c>
      <c r="D12" s="46" t="s">
        <v>8</v>
      </c>
      <c r="E12" s="45" t="s">
        <v>96</v>
      </c>
      <c r="F12" s="45" t="s">
        <v>58</v>
      </c>
      <c r="G12" s="46" t="s">
        <v>8</v>
      </c>
      <c r="H12" s="45" t="s">
        <v>27</v>
      </c>
      <c r="I12" s="45" t="s">
        <v>30</v>
      </c>
      <c r="J12" s="49" t="s">
        <v>33</v>
      </c>
      <c r="K12" s="46" t="s">
        <v>8</v>
      </c>
      <c r="L12" s="45" t="s">
        <v>37</v>
      </c>
      <c r="M12" s="45" t="s">
        <v>51</v>
      </c>
      <c r="N12" s="45" t="s">
        <v>43</v>
      </c>
      <c r="O12" s="46" t="s">
        <v>8</v>
      </c>
      <c r="P12" s="20" t="str">
        <f>IF(B12="","",VLOOKUP(B12,[1]Bewertungsoptionen!$A$4:$B$7,2,FALSE))</f>
        <v>G</v>
      </c>
      <c r="Q12" s="20">
        <f>IF(P12="","",IF(E12="","",VLOOKUP(E12,[1]Bewertungsoptionen!$A$13:$B$22,2,FALSE)))</f>
        <v>6</v>
      </c>
      <c r="R12" s="20">
        <f>IF(P12="","",IF(F12="","",VLOOKUP(F12,[1]Bewertungsoptionen!$A$26:$B$30,2,FALSE)))</f>
        <v>2</v>
      </c>
      <c r="S12" s="21">
        <f t="shared" si="0"/>
        <v>8</v>
      </c>
      <c r="T12" s="20">
        <f>IF(P12="","",IF(H12="","",VLOOKUP(H12,[1]Bewertungsoptionen!$A$36:$B$38,2,FALSE)))</f>
        <v>1</v>
      </c>
      <c r="U12" s="20">
        <f>IF(P12="","",IF(I12="","",VLOOKUP(I12,[1]Bewertungsoptionen!$A$42:$B$44,2,FALSE)))</f>
        <v>1</v>
      </c>
      <c r="V12" s="20">
        <f>IF(P12="","",IF(J12="","",VLOOKUP(J12,[1]Bewertungsoptionen!$A$48:$B$50,2,FALSE)))</f>
        <v>1</v>
      </c>
      <c r="W12" s="21">
        <f t="shared" si="1"/>
        <v>3</v>
      </c>
      <c r="X12" s="20">
        <f>IF(P12="","",IF(L12="","",VLOOKUP(L12,[1]Bewertungsoptionen!$A$56:$B$57,2,FALSE)))</f>
        <v>1</v>
      </c>
      <c r="Y12" s="20">
        <f>IF(P12="","",IF(M12="","",VLOOKUP(M12,[1]Bewertungsoptionen!$A$61:$B$64,2,FALSE)))</f>
        <v>2</v>
      </c>
      <c r="Z12" s="20">
        <f>IF(P12="","",IF(N12="","",VLOOKUP(N12,[1]Bewertungsoptionen!$A$68:$B$71,2,FALSE)))</f>
        <v>1</v>
      </c>
      <c r="AA12" s="21">
        <f t="shared" si="2"/>
        <v>4</v>
      </c>
      <c r="AB12" s="15"/>
    </row>
    <row r="13" spans="1:28" thickTop="1" thickBot="1">
      <c r="A13" s="4">
        <f t="shared" si="3"/>
        <v>10</v>
      </c>
      <c r="B13" s="45" t="s">
        <v>1</v>
      </c>
      <c r="C13" s="45" t="s">
        <v>139</v>
      </c>
      <c r="D13" s="46" t="s">
        <v>8</v>
      </c>
      <c r="E13" s="45" t="s">
        <v>94</v>
      </c>
      <c r="F13" s="45" t="s">
        <v>56</v>
      </c>
      <c r="G13" s="46" t="s">
        <v>8</v>
      </c>
      <c r="H13" s="45" t="s">
        <v>27</v>
      </c>
      <c r="I13" s="45" t="s">
        <v>29</v>
      </c>
      <c r="J13" s="45" t="s">
        <v>32</v>
      </c>
      <c r="K13" s="46" t="s">
        <v>8</v>
      </c>
      <c r="L13" s="45" t="s">
        <v>37</v>
      </c>
      <c r="M13" s="45" t="s">
        <v>50</v>
      </c>
      <c r="N13" s="45" t="s">
        <v>42</v>
      </c>
      <c r="O13" s="46" t="s">
        <v>8</v>
      </c>
      <c r="P13" s="20" t="str">
        <f>IF(B13="","",VLOOKUP(B13,[1]Bewertungsoptionen!$A$4:$B$7,2,FALSE))</f>
        <v>G</v>
      </c>
      <c r="Q13" s="20">
        <f>IF(P13="","",IF(E13="","",VLOOKUP(E13,[1]Bewertungsoptionen!$A$13:$B$22,2,FALSE)))</f>
        <v>4</v>
      </c>
      <c r="R13" s="20">
        <f>IF(P13="","",IF(F13="","",VLOOKUP(F13,[1]Bewertungsoptionen!$A$26:$B$30,2,FALSE)))</f>
        <v>0</v>
      </c>
      <c r="S13" s="21">
        <f t="shared" si="0"/>
        <v>4</v>
      </c>
      <c r="T13" s="20">
        <f>IF(P13="","",IF(H13="","",VLOOKUP(H13,[1]Bewertungsoptionen!$A$36:$B$38,2,FALSE)))</f>
        <v>1</v>
      </c>
      <c r="U13" s="20">
        <f>IF(P13="","",IF(I13="","",VLOOKUP(I13,[1]Bewertungsoptionen!$A$42:$B$44,2,FALSE)))</f>
        <v>0</v>
      </c>
      <c r="V13" s="20">
        <f>IF(P13="","",IF(J13="","",VLOOKUP(J13,[1]Bewertungsoptionen!$A$48:$B$50,2,FALSE)))</f>
        <v>0</v>
      </c>
      <c r="W13" s="21">
        <f t="shared" si="1"/>
        <v>1</v>
      </c>
      <c r="X13" s="20">
        <f>IF(P13="","",IF(L13="","",VLOOKUP(L13,[1]Bewertungsoptionen!$A$56:$B$57,2,FALSE)))</f>
        <v>1</v>
      </c>
      <c r="Y13" s="20">
        <f>IF(P13="","",IF(M13="","",VLOOKUP(M13,[1]Bewertungsoptionen!$A$61:$B$64,2,FALSE)))</f>
        <v>1</v>
      </c>
      <c r="Z13" s="20">
        <f>IF(P13="","",IF(N13="","",VLOOKUP(N13,[1]Bewertungsoptionen!$A$68:$B$71,2,FALSE)))</f>
        <v>0</v>
      </c>
      <c r="AA13" s="21">
        <f t="shared" si="2"/>
        <v>2</v>
      </c>
      <c r="AB13" s="15"/>
    </row>
    <row r="14" spans="1:28" thickTop="1" thickBot="1">
      <c r="A14" s="4">
        <f t="shared" si="3"/>
        <v>11</v>
      </c>
      <c r="B14" s="45" t="s">
        <v>1</v>
      </c>
      <c r="C14" s="45" t="s">
        <v>140</v>
      </c>
      <c r="D14" s="46" t="s">
        <v>8</v>
      </c>
      <c r="E14" s="45" t="s">
        <v>93</v>
      </c>
      <c r="F14" s="45" t="s">
        <v>58</v>
      </c>
      <c r="G14" s="46" t="s">
        <v>8</v>
      </c>
      <c r="H14" s="45" t="s">
        <v>27</v>
      </c>
      <c r="I14" s="45" t="s">
        <v>30</v>
      </c>
      <c r="J14" s="45" t="s">
        <v>32</v>
      </c>
      <c r="K14" s="46" t="s">
        <v>8</v>
      </c>
      <c r="L14" s="45" t="s">
        <v>37</v>
      </c>
      <c r="M14" s="45" t="s">
        <v>51</v>
      </c>
      <c r="N14" s="45" t="s">
        <v>42</v>
      </c>
      <c r="O14" s="46" t="s">
        <v>8</v>
      </c>
      <c r="P14" s="20" t="str">
        <f>IF(B14="","",VLOOKUP(B14,[1]Bewertungsoptionen!$A$4:$B$7,2,FALSE))</f>
        <v>G</v>
      </c>
      <c r="Q14" s="20">
        <f>IF(P14="","",IF(E14="","",VLOOKUP(E14,[1]Bewertungsoptionen!$A$13:$B$22,2,FALSE)))</f>
        <v>3</v>
      </c>
      <c r="R14" s="20">
        <f>IF(P14="","",IF(F14="","",VLOOKUP(F14,[1]Bewertungsoptionen!$A$26:$B$30,2,FALSE)))</f>
        <v>2</v>
      </c>
      <c r="S14" s="21">
        <f t="shared" si="0"/>
        <v>5</v>
      </c>
      <c r="T14" s="20">
        <f>IF(P14="","",IF(H14="","",VLOOKUP(H14,[1]Bewertungsoptionen!$A$36:$B$38,2,FALSE)))</f>
        <v>1</v>
      </c>
      <c r="U14" s="20">
        <f>IF(P14="","",IF(I14="","",VLOOKUP(I14,[1]Bewertungsoptionen!$A$42:$B$44,2,FALSE)))</f>
        <v>1</v>
      </c>
      <c r="V14" s="20">
        <f>IF(P14="","",IF(J14="","",VLOOKUP(J14,[1]Bewertungsoptionen!$A$48:$B$50,2,FALSE)))</f>
        <v>0</v>
      </c>
      <c r="W14" s="21">
        <f t="shared" si="1"/>
        <v>2</v>
      </c>
      <c r="X14" s="20">
        <f>IF(P14="","",IF(L14="","",VLOOKUP(L14,[1]Bewertungsoptionen!$A$56:$B$57,2,FALSE)))</f>
        <v>1</v>
      </c>
      <c r="Y14" s="20">
        <f>IF(P14="","",IF(M14="","",VLOOKUP(M14,[1]Bewertungsoptionen!$A$61:$B$64,2,FALSE)))</f>
        <v>2</v>
      </c>
      <c r="Z14" s="20">
        <f>IF(P14="","",IF(N14="","",VLOOKUP(N14,[1]Bewertungsoptionen!$A$68:$B$71,2,FALSE)))</f>
        <v>0</v>
      </c>
      <c r="AA14" s="21">
        <f t="shared" si="2"/>
        <v>3</v>
      </c>
      <c r="AB14" s="15"/>
    </row>
    <row r="15" spans="1:28" thickTop="1" thickBot="1">
      <c r="A15" s="4">
        <f t="shared" si="3"/>
        <v>12</v>
      </c>
      <c r="B15" s="45" t="s">
        <v>1</v>
      </c>
      <c r="C15" s="45" t="s">
        <v>141</v>
      </c>
      <c r="D15" s="46" t="s">
        <v>8</v>
      </c>
      <c r="E15" s="45" t="s">
        <v>95</v>
      </c>
      <c r="F15" s="45" t="s">
        <v>57</v>
      </c>
      <c r="G15" s="46" t="s">
        <v>8</v>
      </c>
      <c r="H15" s="45" t="s">
        <v>27</v>
      </c>
      <c r="I15" s="45" t="s">
        <v>30</v>
      </c>
      <c r="J15" s="45" t="s">
        <v>33</v>
      </c>
      <c r="K15" s="46" t="s">
        <v>8</v>
      </c>
      <c r="L15" s="45" t="s">
        <v>37</v>
      </c>
      <c r="M15" s="45" t="s">
        <v>51</v>
      </c>
      <c r="N15" s="45" t="s">
        <v>43</v>
      </c>
      <c r="O15" s="46" t="s">
        <v>8</v>
      </c>
      <c r="P15" s="20" t="str">
        <f>IF(B15="","",VLOOKUP(B15,[1]Bewertungsoptionen!$A$4:$B$7,2,FALSE))</f>
        <v>G</v>
      </c>
      <c r="Q15" s="20">
        <f>IF(P15="","",IF(E15="","",VLOOKUP(E15,[1]Bewertungsoptionen!$A$13:$B$22,2,FALSE)))</f>
        <v>5</v>
      </c>
      <c r="R15" s="20">
        <f>IF(P15="","",IF(F15="","",VLOOKUP(F15,[1]Bewertungsoptionen!$A$26:$B$30,2,FALSE)))</f>
        <v>1</v>
      </c>
      <c r="S15" s="21">
        <f t="shared" si="0"/>
        <v>6</v>
      </c>
      <c r="T15" s="20">
        <f>IF(P15="","",IF(H15="","",VLOOKUP(H15,[1]Bewertungsoptionen!$A$36:$B$38,2,FALSE)))</f>
        <v>1</v>
      </c>
      <c r="U15" s="20">
        <f>IF(P15="","",IF(I15="","",VLOOKUP(I15,[1]Bewertungsoptionen!$A$42:$B$44,2,FALSE)))</f>
        <v>1</v>
      </c>
      <c r="V15" s="20">
        <f>IF(P15="","",IF(J15="","",VLOOKUP(J15,[1]Bewertungsoptionen!$A$48:$B$50,2,FALSE)))</f>
        <v>1</v>
      </c>
      <c r="W15" s="21">
        <f t="shared" si="1"/>
        <v>3</v>
      </c>
      <c r="X15" s="20">
        <f>IF(P15="","",IF(L15="","",VLOOKUP(L15,[1]Bewertungsoptionen!$A$56:$B$57,2,FALSE)))</f>
        <v>1</v>
      </c>
      <c r="Y15" s="20">
        <f>IF(P15="","",IF(M15="","",VLOOKUP(M15,[1]Bewertungsoptionen!$A$61:$B$64,2,FALSE)))</f>
        <v>2</v>
      </c>
      <c r="Z15" s="20">
        <f>IF(P15="","",IF(N15="","",VLOOKUP(N15,[1]Bewertungsoptionen!$A$68:$B$71,2,FALSE)))</f>
        <v>1</v>
      </c>
      <c r="AA15" s="21">
        <f t="shared" si="2"/>
        <v>4</v>
      </c>
      <c r="AB15" s="15"/>
    </row>
    <row r="16" spans="1:28" thickTop="1" thickBot="1">
      <c r="A16" s="4">
        <f t="shared" si="3"/>
        <v>13</v>
      </c>
      <c r="B16" s="45" t="s">
        <v>1</v>
      </c>
      <c r="C16" s="45" t="s">
        <v>142</v>
      </c>
      <c r="D16" s="46" t="s">
        <v>8</v>
      </c>
      <c r="E16" s="45" t="s">
        <v>96</v>
      </c>
      <c r="F16" s="45" t="s">
        <v>59</v>
      </c>
      <c r="G16" s="46" t="s">
        <v>8</v>
      </c>
      <c r="H16" s="45" t="s">
        <v>28</v>
      </c>
      <c r="I16" s="45" t="s">
        <v>30</v>
      </c>
      <c r="J16" s="45" t="s">
        <v>33</v>
      </c>
      <c r="K16" s="46" t="s">
        <v>8</v>
      </c>
      <c r="L16" s="45" t="s">
        <v>37</v>
      </c>
      <c r="M16" s="45" t="s">
        <v>51</v>
      </c>
      <c r="N16" s="45" t="s">
        <v>43</v>
      </c>
      <c r="O16" s="46" t="s">
        <v>8</v>
      </c>
      <c r="P16" s="20" t="str">
        <f>IF(B16="","",VLOOKUP(B16,[1]Bewertungsoptionen!$A$4:$B$7,2,FALSE))</f>
        <v>G</v>
      </c>
      <c r="Q16" s="20">
        <f>IF(P16="","",IF(E16="","",VLOOKUP(E16,[1]Bewertungsoptionen!$A$13:$B$22,2,FALSE)))</f>
        <v>6</v>
      </c>
      <c r="R16" s="20">
        <f>IF(P16="","",IF(F16="","",VLOOKUP(F16,[1]Bewertungsoptionen!$A$26:$B$30,2,FALSE)))</f>
        <v>3</v>
      </c>
      <c r="S16" s="21">
        <f t="shared" si="0"/>
        <v>9</v>
      </c>
      <c r="T16" s="20">
        <f>IF(P16="","",IF(H16="","",VLOOKUP(H16,[1]Bewertungsoptionen!$A$36:$B$38,2,FALSE)))</f>
        <v>2</v>
      </c>
      <c r="U16" s="20">
        <f>IF(P16="","",IF(I16="","",VLOOKUP(I16,[1]Bewertungsoptionen!$A$42:$B$44,2,FALSE)))</f>
        <v>1</v>
      </c>
      <c r="V16" s="20">
        <f>IF(P16="","",IF(J16="","",VLOOKUP(J16,[1]Bewertungsoptionen!$A$48:$B$50,2,FALSE)))</f>
        <v>1</v>
      </c>
      <c r="W16" s="21">
        <f t="shared" si="1"/>
        <v>4</v>
      </c>
      <c r="X16" s="20">
        <f>IF(P16="","",IF(L16="","",VLOOKUP(L16,[1]Bewertungsoptionen!$A$56:$B$57,2,FALSE)))</f>
        <v>1</v>
      </c>
      <c r="Y16" s="20">
        <f>IF(P16="","",IF(M16="","",VLOOKUP(M16,[1]Bewertungsoptionen!$A$61:$B$64,2,FALSE)))</f>
        <v>2</v>
      </c>
      <c r="Z16" s="20">
        <f>IF(P16="","",IF(N16="","",VLOOKUP(N16,[1]Bewertungsoptionen!$A$68:$B$71,2,FALSE)))</f>
        <v>1</v>
      </c>
      <c r="AA16" s="21">
        <f t="shared" si="2"/>
        <v>4</v>
      </c>
      <c r="AB16" s="15"/>
    </row>
    <row r="17" spans="1:28" thickTop="1" thickBot="1">
      <c r="A17" s="4">
        <f t="shared" si="3"/>
        <v>14</v>
      </c>
      <c r="B17" s="45" t="s">
        <v>2</v>
      </c>
      <c r="C17" s="45" t="s">
        <v>143</v>
      </c>
      <c r="D17" s="46" t="s">
        <v>8</v>
      </c>
      <c r="E17" s="45" t="s">
        <v>99</v>
      </c>
      <c r="F17" s="45" t="s">
        <v>57</v>
      </c>
      <c r="G17" s="46" t="s">
        <v>8</v>
      </c>
      <c r="H17" s="45" t="s">
        <v>28</v>
      </c>
      <c r="I17" s="45" t="s">
        <v>31</v>
      </c>
      <c r="J17" s="45" t="s">
        <v>118</v>
      </c>
      <c r="K17" s="46" t="s">
        <v>8</v>
      </c>
      <c r="L17" s="45" t="s">
        <v>37</v>
      </c>
      <c r="M17" s="45" t="s">
        <v>51</v>
      </c>
      <c r="N17" s="45" t="s">
        <v>43</v>
      </c>
      <c r="O17" s="46" t="s">
        <v>8</v>
      </c>
      <c r="P17" s="20" t="str">
        <f>IF(B17="","",VLOOKUP(B17,[1]Bewertungsoptionen!$A$4:$B$7,2,FALSE))</f>
        <v>Ö</v>
      </c>
      <c r="Q17" s="20">
        <f>IF(P17="","",IF(E17="","",VLOOKUP(E17,[1]Bewertungsoptionen!$A$13:$B$22,2,FALSE)))</f>
        <v>10</v>
      </c>
      <c r="R17" s="20">
        <f>IF(P17="","",IF(F17="","",VLOOKUP(F17,[1]Bewertungsoptionen!$A$26:$B$30,2,FALSE)))</f>
        <v>1</v>
      </c>
      <c r="S17" s="21">
        <f t="shared" si="0"/>
        <v>11</v>
      </c>
      <c r="T17" s="20">
        <f>IF(P17="","",IF(H17="","",VLOOKUP(H17,[1]Bewertungsoptionen!$A$36:$B$38,2,FALSE)))</f>
        <v>2</v>
      </c>
      <c r="U17" s="20">
        <f>IF(P17="","",IF(I17="","",VLOOKUP(I17,[1]Bewertungsoptionen!$A$42:$B$44,2,FALSE)))</f>
        <v>2</v>
      </c>
      <c r="V17" s="20">
        <f>IF(P17="","",IF(J17="","",VLOOKUP(J17,[1]Bewertungsoptionen!$A$48:$B$50,2,FALSE)))</f>
        <v>2</v>
      </c>
      <c r="W17" s="21">
        <f t="shared" si="1"/>
        <v>6</v>
      </c>
      <c r="X17" s="20">
        <f>IF(P17="","",IF(L17="","",VLOOKUP(L17,[1]Bewertungsoptionen!$A$56:$B$57,2,FALSE)))</f>
        <v>1</v>
      </c>
      <c r="Y17" s="20">
        <f>IF(P17="","",IF(M17="","",VLOOKUP(M17,[1]Bewertungsoptionen!$A$61:$B$64,2,FALSE)))</f>
        <v>2</v>
      </c>
      <c r="Z17" s="20">
        <f>IF(P17="","",IF(N17="","",VLOOKUP(N17,[1]Bewertungsoptionen!$A$68:$B$71,2,FALSE)))</f>
        <v>1</v>
      </c>
      <c r="AA17" s="21">
        <f t="shared" si="2"/>
        <v>4</v>
      </c>
      <c r="AB17" s="15"/>
    </row>
    <row r="18" spans="1:28" thickTop="1" thickBot="1">
      <c r="A18" s="4">
        <f t="shared" si="3"/>
        <v>15</v>
      </c>
      <c r="B18" s="45" t="s">
        <v>2</v>
      </c>
      <c r="C18" s="45" t="s">
        <v>144</v>
      </c>
      <c r="D18" s="46" t="s">
        <v>8</v>
      </c>
      <c r="E18" s="45" t="s">
        <v>93</v>
      </c>
      <c r="F18" s="45" t="s">
        <v>60</v>
      </c>
      <c r="G18" s="46" t="s">
        <v>8</v>
      </c>
      <c r="H18" s="45" t="s">
        <v>28</v>
      </c>
      <c r="I18" s="45" t="s">
        <v>31</v>
      </c>
      <c r="J18" s="45" t="s">
        <v>33</v>
      </c>
      <c r="K18" s="46" t="s">
        <v>8</v>
      </c>
      <c r="L18" s="45" t="s">
        <v>37</v>
      </c>
      <c r="M18" s="45" t="s">
        <v>50</v>
      </c>
      <c r="N18" s="45" t="s">
        <v>42</v>
      </c>
      <c r="O18" s="46" t="s">
        <v>8</v>
      </c>
      <c r="P18" s="20" t="str">
        <f>IF(B18="","",VLOOKUP(B18,[1]Bewertungsoptionen!$A$4:$B$7,2,FALSE))</f>
        <v>Ö</v>
      </c>
      <c r="Q18" s="20">
        <f>IF(P18="","",IF(E18="","",VLOOKUP(E18,[1]Bewertungsoptionen!$A$13:$B$22,2,FALSE)))</f>
        <v>3</v>
      </c>
      <c r="R18" s="20">
        <f>IF(P18="","",IF(F18="","",VLOOKUP(F18,[1]Bewertungsoptionen!$A$26:$B$30,2,FALSE)))</f>
        <v>4</v>
      </c>
      <c r="S18" s="21">
        <f t="shared" si="0"/>
        <v>7</v>
      </c>
      <c r="T18" s="20">
        <f>IF(P18="","",IF(H18="","",VLOOKUP(H18,[1]Bewertungsoptionen!$A$36:$B$38,2,FALSE)))</f>
        <v>2</v>
      </c>
      <c r="U18" s="20">
        <f>IF(P18="","",IF(I18="","",VLOOKUP(I18,[1]Bewertungsoptionen!$A$42:$B$44,2,FALSE)))</f>
        <v>2</v>
      </c>
      <c r="V18" s="20">
        <f>IF(P18="","",IF(J18="","",VLOOKUP(J18,[1]Bewertungsoptionen!$A$48:$B$50,2,FALSE)))</f>
        <v>1</v>
      </c>
      <c r="W18" s="21">
        <f t="shared" si="1"/>
        <v>5</v>
      </c>
      <c r="X18" s="20">
        <f>IF(P18="","",IF(L18="","",VLOOKUP(L18,[1]Bewertungsoptionen!$A$56:$B$57,2,FALSE)))</f>
        <v>1</v>
      </c>
      <c r="Y18" s="20">
        <f>IF(P18="","",IF(M18="","",VLOOKUP(M18,[1]Bewertungsoptionen!$A$61:$B$64,2,FALSE)))</f>
        <v>1</v>
      </c>
      <c r="Z18" s="20">
        <f>IF(P18="","",IF(N18="","",VLOOKUP(N18,[1]Bewertungsoptionen!$A$68:$B$71,2,FALSE)))</f>
        <v>0</v>
      </c>
      <c r="AA18" s="21">
        <f t="shared" si="2"/>
        <v>2</v>
      </c>
      <c r="AB18" s="15"/>
    </row>
    <row r="19" spans="1:28" thickTop="1" thickBot="1">
      <c r="A19" s="4">
        <f t="shared" si="3"/>
        <v>16</v>
      </c>
      <c r="B19" s="45" t="s">
        <v>2</v>
      </c>
      <c r="C19" s="45" t="s">
        <v>145</v>
      </c>
      <c r="D19" s="46" t="s">
        <v>8</v>
      </c>
      <c r="E19" s="45" t="s">
        <v>93</v>
      </c>
      <c r="F19" s="45" t="s">
        <v>56</v>
      </c>
      <c r="G19" s="46" t="s">
        <v>8</v>
      </c>
      <c r="H19" s="45"/>
      <c r="I19" s="45"/>
      <c r="J19" s="45"/>
      <c r="K19" s="46" t="s">
        <v>8</v>
      </c>
      <c r="L19" s="45" t="s">
        <v>37</v>
      </c>
      <c r="M19" s="45" t="s">
        <v>50</v>
      </c>
      <c r="N19" s="45" t="s">
        <v>43</v>
      </c>
      <c r="O19" s="46" t="s">
        <v>8</v>
      </c>
      <c r="P19" s="20" t="str">
        <f>IF(B19="","",VLOOKUP(B19,[1]Bewertungsoptionen!$A$4:$B$7,2,FALSE))</f>
        <v>Ö</v>
      </c>
      <c r="Q19" s="20">
        <f>IF(P19="","",IF(E19="","",VLOOKUP(E19,[1]Bewertungsoptionen!$A$13:$B$22,2,FALSE)))</f>
        <v>3</v>
      </c>
      <c r="R19" s="20">
        <f>IF(P19="","",IF(F19="","",VLOOKUP(F19,[1]Bewertungsoptionen!$A$26:$B$30,2,FALSE)))</f>
        <v>0</v>
      </c>
      <c r="S19" s="21">
        <f t="shared" si="0"/>
        <v>3</v>
      </c>
      <c r="T19" s="20" t="str">
        <f>IF(P19="","",IF(H19="","",VLOOKUP(H19,[1]Bewertungsoptionen!$A$36:$B$38,2,FALSE)))</f>
        <v/>
      </c>
      <c r="U19" s="20" t="str">
        <f>IF(P19="","",IF(I19="","",VLOOKUP(I19,[1]Bewertungsoptionen!$A$42:$B$44,2,FALSE)))</f>
        <v/>
      </c>
      <c r="V19" s="20" t="str">
        <f>IF(P19="","",IF(J19="","",VLOOKUP(J19,[1]Bewertungsoptionen!$A$48:$B$50,2,FALSE)))</f>
        <v/>
      </c>
      <c r="W19" s="21">
        <f t="shared" si="1"/>
        <v>0</v>
      </c>
      <c r="X19" s="20">
        <f>IF(P19="","",IF(L19="","",VLOOKUP(L19,[1]Bewertungsoptionen!$A$56:$B$57,2,FALSE)))</f>
        <v>1</v>
      </c>
      <c r="Y19" s="20">
        <f>IF(P19="","",IF(M19="","",VLOOKUP(M19,[1]Bewertungsoptionen!$A$61:$B$64,2,FALSE)))</f>
        <v>1</v>
      </c>
      <c r="Z19" s="20">
        <f>IF(P19="","",IF(N19="","",VLOOKUP(N19,[1]Bewertungsoptionen!$A$68:$B$71,2,FALSE)))</f>
        <v>1</v>
      </c>
      <c r="AA19" s="21">
        <f t="shared" si="2"/>
        <v>3</v>
      </c>
      <c r="AB19" s="15"/>
    </row>
    <row r="20" spans="1:28" thickTop="1" thickBot="1">
      <c r="A20" s="4">
        <f t="shared" si="3"/>
        <v>17</v>
      </c>
      <c r="B20" s="45" t="s">
        <v>2</v>
      </c>
      <c r="C20" s="45" t="s">
        <v>146</v>
      </c>
      <c r="D20" s="46" t="s">
        <v>8</v>
      </c>
      <c r="E20" s="45" t="s">
        <v>93</v>
      </c>
      <c r="F20" s="45" t="s">
        <v>58</v>
      </c>
      <c r="G20" s="46" t="s">
        <v>8</v>
      </c>
      <c r="H20" s="45" t="s">
        <v>27</v>
      </c>
      <c r="I20" s="45" t="s">
        <v>30</v>
      </c>
      <c r="J20" s="45" t="s">
        <v>33</v>
      </c>
      <c r="K20" s="46" t="s">
        <v>8</v>
      </c>
      <c r="L20" s="45" t="s">
        <v>37</v>
      </c>
      <c r="M20" s="45" t="s">
        <v>51</v>
      </c>
      <c r="N20" s="45" t="s">
        <v>43</v>
      </c>
      <c r="O20" s="46" t="s">
        <v>8</v>
      </c>
      <c r="P20" s="20" t="str">
        <f>IF(B20="","",VLOOKUP(B20,[1]Bewertungsoptionen!$A$4:$B$7,2,FALSE))</f>
        <v>Ö</v>
      </c>
      <c r="Q20" s="20">
        <f>IF(P20="","",IF(E20="","",VLOOKUP(E20,[1]Bewertungsoptionen!$A$13:$B$22,2,FALSE)))</f>
        <v>3</v>
      </c>
      <c r="R20" s="20">
        <f>IF(P20="","",IF(F20="","",VLOOKUP(F20,[1]Bewertungsoptionen!$A$26:$B$30,2,FALSE)))</f>
        <v>2</v>
      </c>
      <c r="S20" s="21">
        <f t="shared" si="0"/>
        <v>5</v>
      </c>
      <c r="T20" s="20">
        <f>IF(P20="","",IF(H20="","",VLOOKUP(H20,[1]Bewertungsoptionen!$A$36:$B$38,2,FALSE)))</f>
        <v>1</v>
      </c>
      <c r="U20" s="20">
        <f>IF(P20="","",IF(I20="","",VLOOKUP(I20,[1]Bewertungsoptionen!$A$42:$B$44,2,FALSE)))</f>
        <v>1</v>
      </c>
      <c r="V20" s="20">
        <f>IF(P20="","",IF(J20="","",VLOOKUP(J20,[1]Bewertungsoptionen!$A$48:$B$50,2,FALSE)))</f>
        <v>1</v>
      </c>
      <c r="W20" s="21">
        <f t="shared" si="1"/>
        <v>3</v>
      </c>
      <c r="X20" s="20">
        <f>IF(P20="","",IF(L20="","",VLOOKUP(L20,[1]Bewertungsoptionen!$A$56:$B$57,2,FALSE)))</f>
        <v>1</v>
      </c>
      <c r="Y20" s="20">
        <f>IF(P20="","",IF(M20="","",VLOOKUP(M20,[1]Bewertungsoptionen!$A$61:$B$64,2,FALSE)))</f>
        <v>2</v>
      </c>
      <c r="Z20" s="20">
        <f>IF(P20="","",IF(N20="","",VLOOKUP(N20,[1]Bewertungsoptionen!$A$68:$B$71,2,FALSE)))</f>
        <v>1</v>
      </c>
      <c r="AA20" s="21">
        <f t="shared" si="2"/>
        <v>4</v>
      </c>
      <c r="AB20" s="15"/>
    </row>
    <row r="21" spans="1:28" thickTop="1" thickBot="1">
      <c r="A21" s="4">
        <f t="shared" si="3"/>
        <v>18</v>
      </c>
      <c r="B21" s="45" t="s">
        <v>3</v>
      </c>
      <c r="C21" s="45" t="s">
        <v>147</v>
      </c>
      <c r="D21" s="46" t="s">
        <v>8</v>
      </c>
      <c r="E21" s="45" t="s">
        <v>92</v>
      </c>
      <c r="F21" s="45" t="s">
        <v>57</v>
      </c>
      <c r="G21" s="46" t="s">
        <v>8</v>
      </c>
      <c r="H21" s="45"/>
      <c r="I21" s="45"/>
      <c r="J21" s="45"/>
      <c r="K21" s="46" t="s">
        <v>8</v>
      </c>
      <c r="L21" s="45" t="s">
        <v>37</v>
      </c>
      <c r="M21" s="45" t="s">
        <v>51</v>
      </c>
      <c r="N21" s="45" t="s">
        <v>42</v>
      </c>
      <c r="O21" s="46" t="s">
        <v>8</v>
      </c>
      <c r="P21" s="20" t="str">
        <f>IF(B21="","",VLOOKUP(B21,[1]Bewertungsoptionen!$A$4:$B$7,2,FALSE))</f>
        <v>W</v>
      </c>
      <c r="Q21" s="20">
        <f>IF(P21="","",IF(E21="","",VLOOKUP(E21,[1]Bewertungsoptionen!$A$13:$B$22,2,FALSE)))</f>
        <v>2</v>
      </c>
      <c r="R21" s="20">
        <f>IF(P21="","",IF(F21="","",VLOOKUP(F21,[1]Bewertungsoptionen!$A$26:$B$30,2,FALSE)))</f>
        <v>1</v>
      </c>
      <c r="S21" s="21">
        <f t="shared" si="0"/>
        <v>3</v>
      </c>
      <c r="T21" s="20" t="str">
        <f>IF(P21="","",IF(H21="","",VLOOKUP(H21,[1]Bewertungsoptionen!$A$36:$B$38,2,FALSE)))</f>
        <v/>
      </c>
      <c r="U21" s="20" t="str">
        <f>IF(P21="","",IF(I21="","",VLOOKUP(I21,[1]Bewertungsoptionen!$A$42:$B$44,2,FALSE)))</f>
        <v/>
      </c>
      <c r="V21" s="20" t="str">
        <f>IF(P21="","",IF(J21="","",VLOOKUP(J21,[1]Bewertungsoptionen!$A$48:$B$50,2,FALSE)))</f>
        <v/>
      </c>
      <c r="W21" s="21">
        <f t="shared" si="1"/>
        <v>0</v>
      </c>
      <c r="X21" s="20">
        <f>IF(P21="","",IF(L21="","",VLOOKUP(L21,[1]Bewertungsoptionen!$A$56:$B$57,2,FALSE)))</f>
        <v>1</v>
      </c>
      <c r="Y21" s="20">
        <f>IF(P21="","",IF(M21="","",VLOOKUP(M21,[1]Bewertungsoptionen!$A$61:$B$64,2,FALSE)))</f>
        <v>2</v>
      </c>
      <c r="Z21" s="20">
        <f>IF(P21="","",IF(N21="","",VLOOKUP(N21,[1]Bewertungsoptionen!$A$68:$B$71,2,FALSE)))</f>
        <v>0</v>
      </c>
      <c r="AA21" s="21">
        <f t="shared" si="2"/>
        <v>3</v>
      </c>
      <c r="AB21" s="15"/>
    </row>
    <row r="22" spans="1:28" thickTop="1" thickBot="1">
      <c r="A22" s="4">
        <f t="shared" si="3"/>
        <v>19</v>
      </c>
      <c r="B22" s="45" t="s">
        <v>3</v>
      </c>
      <c r="C22" s="45" t="s">
        <v>148</v>
      </c>
      <c r="D22" s="46" t="s">
        <v>8</v>
      </c>
      <c r="E22" s="45" t="s">
        <v>95</v>
      </c>
      <c r="F22" s="45" t="s">
        <v>57</v>
      </c>
      <c r="G22" s="46" t="s">
        <v>8</v>
      </c>
      <c r="H22" s="45" t="s">
        <v>27</v>
      </c>
      <c r="I22" s="45" t="s">
        <v>30</v>
      </c>
      <c r="J22" s="45" t="s">
        <v>33</v>
      </c>
      <c r="K22" s="46" t="s">
        <v>8</v>
      </c>
      <c r="L22" s="45" t="s">
        <v>37</v>
      </c>
      <c r="M22" s="45" t="s">
        <v>51</v>
      </c>
      <c r="N22" s="45" t="s">
        <v>42</v>
      </c>
      <c r="O22" s="46" t="s">
        <v>8</v>
      </c>
      <c r="P22" s="20" t="str">
        <f>IF(B22="","",VLOOKUP(B22,[1]Bewertungsoptionen!$A$4:$B$7,2,FALSE))</f>
        <v>W</v>
      </c>
      <c r="Q22" s="20">
        <f>IF(P22="","",IF(E22="","",VLOOKUP(E22,[1]Bewertungsoptionen!$A$13:$B$22,2,FALSE)))</f>
        <v>5</v>
      </c>
      <c r="R22" s="20">
        <f>IF(P22="","",IF(F22="","",VLOOKUP(F22,[1]Bewertungsoptionen!$A$26:$B$30,2,FALSE)))</f>
        <v>1</v>
      </c>
      <c r="S22" s="21">
        <f t="shared" si="0"/>
        <v>6</v>
      </c>
      <c r="T22" s="20">
        <f>IF(P22="","",IF(H22="","",VLOOKUP(H22,[1]Bewertungsoptionen!$A$36:$B$38,2,FALSE)))</f>
        <v>1</v>
      </c>
      <c r="U22" s="20">
        <f>IF(P22="","",IF(I22="","",VLOOKUP(I22,[1]Bewertungsoptionen!$A$42:$B$44,2,FALSE)))</f>
        <v>1</v>
      </c>
      <c r="V22" s="20">
        <f>IF(P22="","",IF(J22="","",VLOOKUP(J22,[1]Bewertungsoptionen!$A$48:$B$50,2,FALSE)))</f>
        <v>1</v>
      </c>
      <c r="W22" s="21">
        <f t="shared" si="1"/>
        <v>3</v>
      </c>
      <c r="X22" s="20">
        <f>IF(P22="","",IF(L22="","",VLOOKUP(L22,[1]Bewertungsoptionen!$A$56:$B$57,2,FALSE)))</f>
        <v>1</v>
      </c>
      <c r="Y22" s="20">
        <f>IF(P22="","",IF(M22="","",VLOOKUP(M22,[1]Bewertungsoptionen!$A$61:$B$64,2,FALSE)))</f>
        <v>2</v>
      </c>
      <c r="Z22" s="20">
        <f>IF(P22="","",IF(N22="","",VLOOKUP(N22,[1]Bewertungsoptionen!$A$68:$B$71,2,FALSE)))</f>
        <v>0</v>
      </c>
      <c r="AA22" s="21">
        <f t="shared" si="2"/>
        <v>3</v>
      </c>
      <c r="AB22" s="15"/>
    </row>
    <row r="23" spans="1:28" thickTop="1" thickBot="1">
      <c r="A23" s="4">
        <f t="shared" si="3"/>
        <v>20</v>
      </c>
      <c r="B23" s="45" t="s">
        <v>3</v>
      </c>
      <c r="C23" s="45" t="s">
        <v>149</v>
      </c>
      <c r="D23" s="46" t="s">
        <v>8</v>
      </c>
      <c r="E23" s="45" t="s">
        <v>93</v>
      </c>
      <c r="F23" s="45" t="s">
        <v>58</v>
      </c>
      <c r="G23" s="46" t="s">
        <v>8</v>
      </c>
      <c r="H23" s="45" t="s">
        <v>26</v>
      </c>
      <c r="I23" s="49" t="s">
        <v>30</v>
      </c>
      <c r="J23" s="45" t="s">
        <v>32</v>
      </c>
      <c r="K23" s="46" t="s">
        <v>8</v>
      </c>
      <c r="L23" s="45" t="s">
        <v>37</v>
      </c>
      <c r="M23" s="45" t="s">
        <v>51</v>
      </c>
      <c r="N23" s="45" t="s">
        <v>42</v>
      </c>
      <c r="O23" s="46" t="s">
        <v>8</v>
      </c>
      <c r="P23" s="20" t="str">
        <f>IF(B23="","",VLOOKUP(B23,[1]Bewertungsoptionen!$A$4:$B$7,2,FALSE))</f>
        <v>W</v>
      </c>
      <c r="Q23" s="20">
        <f>IF(P23="","",IF(E23="","",VLOOKUP(E23,[1]Bewertungsoptionen!$A$13:$B$22,2,FALSE)))</f>
        <v>3</v>
      </c>
      <c r="R23" s="20">
        <f>IF(P23="","",IF(F23="","",VLOOKUP(F23,[1]Bewertungsoptionen!$A$26:$B$30,2,FALSE)))</f>
        <v>2</v>
      </c>
      <c r="S23" s="21">
        <f t="shared" si="0"/>
        <v>5</v>
      </c>
      <c r="T23" s="20">
        <f>IF(P23="","",IF(H23="","",VLOOKUP(H23,[1]Bewertungsoptionen!$A$36:$B$38,2,FALSE)))</f>
        <v>0</v>
      </c>
      <c r="U23" s="20">
        <f>IF(P23="","",IF(I23="","",VLOOKUP(I23,[1]Bewertungsoptionen!$A$42:$B$44,2,FALSE)))</f>
        <v>1</v>
      </c>
      <c r="V23" s="20">
        <f>IF(P23="","",IF(J23="","",VLOOKUP(J23,[1]Bewertungsoptionen!$A$48:$B$50,2,FALSE)))</f>
        <v>0</v>
      </c>
      <c r="W23" s="21">
        <f t="shared" si="1"/>
        <v>1</v>
      </c>
      <c r="X23" s="20">
        <f>IF(P23="","",IF(L23="","",VLOOKUP(L23,[1]Bewertungsoptionen!$A$56:$B$57,2,FALSE)))</f>
        <v>1</v>
      </c>
      <c r="Y23" s="20">
        <f>IF(P23="","",IF(M23="","",VLOOKUP(M23,[1]Bewertungsoptionen!$A$61:$B$64,2,FALSE)))</f>
        <v>2</v>
      </c>
      <c r="Z23" s="20">
        <f>IF(P23="","",IF(N23="","",VLOOKUP(N23,[1]Bewertungsoptionen!$A$68:$B$71,2,FALSE)))</f>
        <v>0</v>
      </c>
      <c r="AA23" s="21">
        <f t="shared" si="2"/>
        <v>3</v>
      </c>
      <c r="AB23" s="15"/>
    </row>
    <row r="24" spans="1:28" thickTop="1" thickBot="1">
      <c r="A24" s="4">
        <f t="shared" si="3"/>
        <v>21</v>
      </c>
      <c r="B24" s="45" t="s">
        <v>3</v>
      </c>
      <c r="C24" s="45" t="s">
        <v>150</v>
      </c>
      <c r="D24" s="46" t="s">
        <v>8</v>
      </c>
      <c r="E24" s="45" t="s">
        <v>92</v>
      </c>
      <c r="F24" s="45" t="s">
        <v>58</v>
      </c>
      <c r="G24" s="46" t="s">
        <v>8</v>
      </c>
      <c r="H24" s="45" t="s">
        <v>27</v>
      </c>
      <c r="I24" s="45" t="s">
        <v>29</v>
      </c>
      <c r="J24" s="45" t="s">
        <v>32</v>
      </c>
      <c r="K24" s="46" t="s">
        <v>8</v>
      </c>
      <c r="L24" s="45" t="s">
        <v>37</v>
      </c>
      <c r="M24" s="45" t="s">
        <v>51</v>
      </c>
      <c r="N24" s="45" t="s">
        <v>42</v>
      </c>
      <c r="O24" s="46" t="s">
        <v>8</v>
      </c>
      <c r="P24" s="20" t="str">
        <f>IF(B24="","",VLOOKUP(B24,[1]Bewertungsoptionen!$A$4:$B$7,2,FALSE))</f>
        <v>W</v>
      </c>
      <c r="Q24" s="20">
        <f>IF(P24="","",IF(E24="","",VLOOKUP(E24,[1]Bewertungsoptionen!$A$13:$B$22,2,FALSE)))</f>
        <v>2</v>
      </c>
      <c r="R24" s="20">
        <f>IF(P24="","",IF(F24="","",VLOOKUP(F24,[1]Bewertungsoptionen!$A$26:$B$30,2,FALSE)))</f>
        <v>2</v>
      </c>
      <c r="S24" s="21">
        <f t="shared" si="0"/>
        <v>4</v>
      </c>
      <c r="T24" s="20">
        <f>IF(P24="","",IF(H24="","",VLOOKUP(H24,[1]Bewertungsoptionen!$A$36:$B$38,2,FALSE)))</f>
        <v>1</v>
      </c>
      <c r="U24" s="20">
        <f>IF(P24="","",IF(I24="","",VLOOKUP(I24,[1]Bewertungsoptionen!$A$42:$B$44,2,FALSE)))</f>
        <v>0</v>
      </c>
      <c r="V24" s="20">
        <f>IF(P24="","",IF(J24="","",VLOOKUP(J24,[1]Bewertungsoptionen!$A$48:$B$50,2,FALSE)))</f>
        <v>0</v>
      </c>
      <c r="W24" s="21">
        <f t="shared" si="1"/>
        <v>1</v>
      </c>
      <c r="X24" s="20">
        <f>IF(P24="","",IF(L24="","",VLOOKUP(L24,[1]Bewertungsoptionen!$A$56:$B$57,2,FALSE)))</f>
        <v>1</v>
      </c>
      <c r="Y24" s="20">
        <f>IF(P24="","",IF(M24="","",VLOOKUP(M24,[1]Bewertungsoptionen!$A$61:$B$64,2,FALSE)))</f>
        <v>2</v>
      </c>
      <c r="Z24" s="20">
        <f>IF(P24="","",IF(N24="","",VLOOKUP(N24,[1]Bewertungsoptionen!$A$68:$B$71,2,FALSE)))</f>
        <v>0</v>
      </c>
      <c r="AA24" s="21">
        <f t="shared" si="2"/>
        <v>3</v>
      </c>
      <c r="AB24" s="15"/>
    </row>
    <row r="25" spans="1:28" thickTop="1" thickBot="1">
      <c r="A25" s="4">
        <f t="shared" si="3"/>
        <v>22</v>
      </c>
      <c r="B25" s="45" t="s">
        <v>3</v>
      </c>
      <c r="C25" s="45" t="s">
        <v>151</v>
      </c>
      <c r="D25" s="46" t="s">
        <v>8</v>
      </c>
      <c r="E25" s="45" t="s">
        <v>92</v>
      </c>
      <c r="F25" s="45" t="s">
        <v>58</v>
      </c>
      <c r="G25" s="46" t="s">
        <v>8</v>
      </c>
      <c r="H25" s="45" t="s">
        <v>27</v>
      </c>
      <c r="I25" s="45" t="s">
        <v>29</v>
      </c>
      <c r="J25" s="45" t="s">
        <v>32</v>
      </c>
      <c r="K25" s="46" t="s">
        <v>8</v>
      </c>
      <c r="L25" s="45" t="s">
        <v>37</v>
      </c>
      <c r="M25" s="45" t="s">
        <v>51</v>
      </c>
      <c r="N25" s="45" t="s">
        <v>42</v>
      </c>
      <c r="O25" s="46" t="s">
        <v>8</v>
      </c>
      <c r="P25" s="20" t="str">
        <f>IF(B25="","",VLOOKUP(B25,[1]Bewertungsoptionen!$A$4:$B$7,2,FALSE))</f>
        <v>W</v>
      </c>
      <c r="Q25" s="20">
        <f>IF(P25="","",IF(E25="","",VLOOKUP(E25,[1]Bewertungsoptionen!$A$13:$B$22,2,FALSE)))</f>
        <v>2</v>
      </c>
      <c r="R25" s="20">
        <f>IF(P25="","",IF(F25="","",VLOOKUP(F25,[1]Bewertungsoptionen!$A$26:$B$30,2,FALSE)))</f>
        <v>2</v>
      </c>
      <c r="S25" s="21">
        <f t="shared" si="0"/>
        <v>4</v>
      </c>
      <c r="T25" s="20">
        <f>IF(P25="","",IF(H25="","",VLOOKUP(H25,[1]Bewertungsoptionen!$A$36:$B$38,2,FALSE)))</f>
        <v>1</v>
      </c>
      <c r="U25" s="20">
        <f>IF(P25="","",IF(I25="","",VLOOKUP(I25,[1]Bewertungsoptionen!$A$42:$B$44,2,FALSE)))</f>
        <v>0</v>
      </c>
      <c r="V25" s="20">
        <f>IF(P25="","",IF(J25="","",VLOOKUP(J25,[1]Bewertungsoptionen!$A$48:$B$50,2,FALSE)))</f>
        <v>0</v>
      </c>
      <c r="W25" s="21">
        <f t="shared" si="1"/>
        <v>1</v>
      </c>
      <c r="X25" s="20">
        <f>IF(P25="","",IF(L25="","",VLOOKUP(L25,[1]Bewertungsoptionen!$A$56:$B$57,2,FALSE)))</f>
        <v>1</v>
      </c>
      <c r="Y25" s="20">
        <f>IF(P25="","",IF(M25="","",VLOOKUP(M25,[1]Bewertungsoptionen!$A$61:$B$64,2,FALSE)))</f>
        <v>2</v>
      </c>
      <c r="Z25" s="20">
        <f>IF(P25="","",IF(N25="","",VLOOKUP(N25,[1]Bewertungsoptionen!$A$68:$B$71,2,FALSE)))</f>
        <v>0</v>
      </c>
      <c r="AA25" s="21">
        <f t="shared" si="2"/>
        <v>3</v>
      </c>
      <c r="AB25" s="15"/>
    </row>
    <row r="26" spans="1:28" thickTop="1" thickBot="1">
      <c r="A26" s="4">
        <f t="shared" si="3"/>
        <v>23</v>
      </c>
      <c r="B26" s="45" t="s">
        <v>3</v>
      </c>
      <c r="C26" s="45" t="s">
        <v>152</v>
      </c>
      <c r="D26" s="46" t="s">
        <v>8</v>
      </c>
      <c r="E26" s="45" t="s">
        <v>93</v>
      </c>
      <c r="F26" s="45" t="s">
        <v>58</v>
      </c>
      <c r="G26" s="46" t="s">
        <v>8</v>
      </c>
      <c r="H26" s="45" t="s">
        <v>27</v>
      </c>
      <c r="I26" s="45" t="s">
        <v>30</v>
      </c>
      <c r="J26" s="45" t="s">
        <v>33</v>
      </c>
      <c r="K26" s="46" t="s">
        <v>8</v>
      </c>
      <c r="L26" s="45" t="s">
        <v>37</v>
      </c>
      <c r="M26" s="45" t="s">
        <v>51</v>
      </c>
      <c r="N26" s="45" t="s">
        <v>42</v>
      </c>
      <c r="O26" s="46" t="s">
        <v>8</v>
      </c>
      <c r="P26" s="20" t="str">
        <f>IF(B26="","",VLOOKUP(B26,[1]Bewertungsoptionen!$A$4:$B$7,2,FALSE))</f>
        <v>W</v>
      </c>
      <c r="Q26" s="20">
        <f>IF(P26="","",IF(E26="","",VLOOKUP(E26,[1]Bewertungsoptionen!$A$13:$B$22,2,FALSE)))</f>
        <v>3</v>
      </c>
      <c r="R26" s="20">
        <f>IF(P26="","",IF(F26="","",VLOOKUP(F26,[1]Bewertungsoptionen!$A$26:$B$30,2,FALSE)))</f>
        <v>2</v>
      </c>
      <c r="S26" s="21">
        <f t="shared" si="0"/>
        <v>5</v>
      </c>
      <c r="T26" s="20">
        <f>IF(P26="","",IF(H26="","",VLOOKUP(H26,[1]Bewertungsoptionen!$A$36:$B$38,2,FALSE)))</f>
        <v>1</v>
      </c>
      <c r="U26" s="20">
        <f>IF(P26="","",IF(I26="","",VLOOKUP(I26,[1]Bewertungsoptionen!$A$42:$B$44,2,FALSE)))</f>
        <v>1</v>
      </c>
      <c r="V26" s="20">
        <f>IF(P26="","",IF(J26="","",VLOOKUP(J26,[1]Bewertungsoptionen!$A$48:$B$50,2,FALSE)))</f>
        <v>1</v>
      </c>
      <c r="W26" s="21">
        <f t="shared" si="1"/>
        <v>3</v>
      </c>
      <c r="X26" s="20">
        <f>IF(P26="","",IF(L26="","",VLOOKUP(L26,[1]Bewertungsoptionen!$A$56:$B$57,2,FALSE)))</f>
        <v>1</v>
      </c>
      <c r="Y26" s="20">
        <f>IF(P26="","",IF(M26="","",VLOOKUP(M26,[1]Bewertungsoptionen!$A$61:$B$64,2,FALSE)))</f>
        <v>2</v>
      </c>
      <c r="Z26" s="20">
        <f>IF(P26="","",IF(N26="","",VLOOKUP(N26,[1]Bewertungsoptionen!$A$68:$B$71,2,FALSE)))</f>
        <v>0</v>
      </c>
      <c r="AA26" s="21">
        <f t="shared" si="2"/>
        <v>3</v>
      </c>
      <c r="AB26" s="15"/>
    </row>
    <row r="27" spans="1:28" thickTop="1" thickBot="1">
      <c r="A27" s="4">
        <f t="shared" si="3"/>
        <v>24</v>
      </c>
      <c r="B27" s="45" t="s">
        <v>3</v>
      </c>
      <c r="C27" s="45" t="s">
        <v>153</v>
      </c>
      <c r="D27" s="46" t="s">
        <v>8</v>
      </c>
      <c r="E27" s="45" t="s">
        <v>93</v>
      </c>
      <c r="F27" s="45" t="s">
        <v>58</v>
      </c>
      <c r="G27" s="46" t="s">
        <v>8</v>
      </c>
      <c r="H27" s="45" t="s">
        <v>27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51</v>
      </c>
      <c r="N27" s="45" t="s">
        <v>42</v>
      </c>
      <c r="O27" s="46" t="s">
        <v>8</v>
      </c>
      <c r="P27" s="20" t="str">
        <f>IF(B27="","",VLOOKUP(B27,[1]Bewertungsoptionen!$A$4:$B$7,2,FALSE))</f>
        <v>W</v>
      </c>
      <c r="Q27" s="20">
        <f>IF(P27="","",IF(E27="","",VLOOKUP(E27,[1]Bewertungsoptionen!$A$13:$B$22,2,FALSE)))</f>
        <v>3</v>
      </c>
      <c r="R27" s="20">
        <f>IF(P27="","",IF(F27="","",VLOOKUP(F27,[1]Bewertungsoptionen!$A$26:$B$30,2,FALSE)))</f>
        <v>2</v>
      </c>
      <c r="S27" s="21">
        <f t="shared" si="0"/>
        <v>5</v>
      </c>
      <c r="T27" s="20">
        <f>IF(P27="","",IF(H27="","",VLOOKUP(H27,[1]Bewertungsoptionen!$A$36:$B$38,2,FALSE)))</f>
        <v>1</v>
      </c>
      <c r="U27" s="20">
        <f>IF(P27="","",IF(I27="","",VLOOKUP(I27,[1]Bewertungsoptionen!$A$42:$B$44,2,FALSE)))</f>
        <v>1</v>
      </c>
      <c r="V27" s="20">
        <f>IF(P27="","",IF(J27="","",VLOOKUP(J27,[1]Bewertungsoptionen!$A$48:$B$50,2,FALSE)))</f>
        <v>1</v>
      </c>
      <c r="W27" s="21">
        <f t="shared" si="1"/>
        <v>3</v>
      </c>
      <c r="X27" s="20">
        <f>IF(P27="","",IF(L27="","",VLOOKUP(L27,[1]Bewertungsoptionen!$A$56:$B$57,2,FALSE)))</f>
        <v>1</v>
      </c>
      <c r="Y27" s="20">
        <f>IF(P27="","",IF(M27="","",VLOOKUP(M27,[1]Bewertungsoptionen!$A$61:$B$64,2,FALSE)))</f>
        <v>2</v>
      </c>
      <c r="Z27" s="20">
        <f>IF(P27="","",IF(N27="","",VLOOKUP(N27,[1]Bewertungsoptionen!$A$68:$B$71,2,FALSE)))</f>
        <v>0</v>
      </c>
      <c r="AA27" s="21">
        <f t="shared" si="2"/>
        <v>3</v>
      </c>
      <c r="AB27" s="15"/>
    </row>
    <row r="28" spans="1:28" thickTop="1" thickBot="1">
      <c r="A28" s="4">
        <f t="shared" si="3"/>
        <v>25</v>
      </c>
      <c r="B28" s="45" t="s">
        <v>3</v>
      </c>
      <c r="C28" s="45" t="s">
        <v>154</v>
      </c>
      <c r="D28" s="46" t="s">
        <v>8</v>
      </c>
      <c r="E28" s="45" t="s">
        <v>94</v>
      </c>
      <c r="F28" s="45" t="s">
        <v>58</v>
      </c>
      <c r="G28" s="46" t="s">
        <v>8</v>
      </c>
      <c r="H28" s="45" t="s">
        <v>28</v>
      </c>
      <c r="I28" s="45" t="s">
        <v>30</v>
      </c>
      <c r="J28" s="45" t="s">
        <v>33</v>
      </c>
      <c r="K28" s="46" t="s">
        <v>8</v>
      </c>
      <c r="L28" s="45" t="s">
        <v>37</v>
      </c>
      <c r="M28" s="45" t="s">
        <v>51</v>
      </c>
      <c r="N28" s="45" t="s">
        <v>42</v>
      </c>
      <c r="O28" s="46" t="s">
        <v>8</v>
      </c>
      <c r="P28" s="20" t="str">
        <f>IF(B28="","",VLOOKUP(B28,[1]Bewertungsoptionen!$A$4:$B$7,2,FALSE))</f>
        <v>W</v>
      </c>
      <c r="Q28" s="20">
        <f>IF(P28="","",IF(E28="","",VLOOKUP(E28,[1]Bewertungsoptionen!$A$13:$B$22,2,FALSE)))</f>
        <v>4</v>
      </c>
      <c r="R28" s="20">
        <f>IF(P28="","",IF(F28="","",VLOOKUP(F28,[1]Bewertungsoptionen!$A$26:$B$30,2,FALSE)))</f>
        <v>2</v>
      </c>
      <c r="S28" s="21">
        <f t="shared" si="0"/>
        <v>6</v>
      </c>
      <c r="T28" s="20">
        <f>IF(P28="","",IF(H28="","",VLOOKUP(H28,[1]Bewertungsoptionen!$A$36:$B$38,2,FALSE)))</f>
        <v>2</v>
      </c>
      <c r="U28" s="20">
        <f>IF(P28="","",IF(I28="","",VLOOKUP(I28,[1]Bewertungsoptionen!$A$42:$B$44,2,FALSE)))</f>
        <v>1</v>
      </c>
      <c r="V28" s="20">
        <f>IF(P28="","",IF(J28="","",VLOOKUP(J28,[1]Bewertungsoptionen!$A$48:$B$50,2,FALSE)))</f>
        <v>1</v>
      </c>
      <c r="W28" s="21">
        <f t="shared" si="1"/>
        <v>4</v>
      </c>
      <c r="X28" s="20">
        <f>IF(P28="","",IF(L28="","",VLOOKUP(L28,[1]Bewertungsoptionen!$A$56:$B$57,2,FALSE)))</f>
        <v>1</v>
      </c>
      <c r="Y28" s="20">
        <f>IF(P28="","",IF(M28="","",VLOOKUP(M28,[1]Bewertungsoptionen!$A$61:$B$64,2,FALSE)))</f>
        <v>2</v>
      </c>
      <c r="Z28" s="20">
        <f>IF(P28="","",IF(N28="","",VLOOKUP(N28,[1]Bewertungsoptionen!$A$68:$B$71,2,FALSE)))</f>
        <v>0</v>
      </c>
      <c r="AA28" s="21">
        <f t="shared" si="2"/>
        <v>3</v>
      </c>
      <c r="AB28" s="15"/>
    </row>
    <row r="29" spans="1:28" thickTop="1" thickBot="1">
      <c r="A29" s="4">
        <f t="shared" si="3"/>
        <v>26</v>
      </c>
      <c r="B29" s="45" t="s">
        <v>3</v>
      </c>
      <c r="C29" s="45" t="s">
        <v>155</v>
      </c>
      <c r="D29" s="46" t="s">
        <v>8</v>
      </c>
      <c r="E29" s="49" t="s">
        <v>93</v>
      </c>
      <c r="F29" s="45" t="s">
        <v>58</v>
      </c>
      <c r="G29" s="46" t="s">
        <v>8</v>
      </c>
      <c r="H29" s="45" t="s">
        <v>27</v>
      </c>
      <c r="I29" s="45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42</v>
      </c>
      <c r="O29" s="46" t="s">
        <v>8</v>
      </c>
      <c r="P29" s="20" t="str">
        <f>IF(B29="","",VLOOKUP(B29,[1]Bewertungsoptionen!$A$4:$B$7,2,FALSE))</f>
        <v>W</v>
      </c>
      <c r="Q29" s="20">
        <f>IF(P29="","",IF(E29="","",VLOOKUP(E29,[1]Bewertungsoptionen!$A$13:$B$22,2,FALSE)))</f>
        <v>3</v>
      </c>
      <c r="R29" s="20">
        <f>IF(P29="","",IF(F29="","",VLOOKUP(F29,[1]Bewertungsoptionen!$A$26:$B$30,2,FALSE)))</f>
        <v>2</v>
      </c>
      <c r="S29" s="21">
        <f t="shared" si="0"/>
        <v>5</v>
      </c>
      <c r="T29" s="20">
        <f>IF(P29="","",IF(H29="","",VLOOKUP(H29,[1]Bewertungsoptionen!$A$36:$B$38,2,FALSE)))</f>
        <v>1</v>
      </c>
      <c r="U29" s="20">
        <f>IF(P29="","",IF(I29="","",VLOOKUP(I29,[1]Bewertungsoptionen!$A$42:$B$44,2,FALSE)))</f>
        <v>1</v>
      </c>
      <c r="V29" s="20">
        <f>IF(P29="","",IF(J29="","",VLOOKUP(J29,[1]Bewertungsoptionen!$A$48:$B$50,2,FALSE)))</f>
        <v>1</v>
      </c>
      <c r="W29" s="21">
        <f t="shared" si="1"/>
        <v>3</v>
      </c>
      <c r="X29" s="20">
        <f>IF(P29="","",IF(L29="","",VLOOKUP(L29,[1]Bewertungsoptionen!$A$56:$B$57,2,FALSE)))</f>
        <v>1</v>
      </c>
      <c r="Y29" s="20">
        <f>IF(P29="","",IF(M29="","",VLOOKUP(M29,[1]Bewertungsoptionen!$A$61:$B$64,2,FALSE)))</f>
        <v>2</v>
      </c>
      <c r="Z29" s="20">
        <f>IF(P29="","",IF(N29="","",VLOOKUP(N29,[1]Bewertungsoptionen!$A$68:$B$71,2,FALSE)))</f>
        <v>0</v>
      </c>
      <c r="AA29" s="21">
        <f t="shared" si="2"/>
        <v>3</v>
      </c>
      <c r="AB29" s="15"/>
    </row>
    <row r="30" spans="1:28" thickTop="1" thickBot="1">
      <c r="A30" s="4">
        <f t="shared" si="3"/>
        <v>27</v>
      </c>
      <c r="B30" s="45" t="s">
        <v>3</v>
      </c>
      <c r="C30" s="45" t="s">
        <v>156</v>
      </c>
      <c r="D30" s="46" t="s">
        <v>8</v>
      </c>
      <c r="E30" s="45" t="s">
        <v>93</v>
      </c>
      <c r="F30" s="45" t="s">
        <v>58</v>
      </c>
      <c r="G30" s="46" t="s">
        <v>8</v>
      </c>
      <c r="H30" s="45" t="s">
        <v>27</v>
      </c>
      <c r="I30" s="45" t="s">
        <v>30</v>
      </c>
      <c r="J30" s="45" t="s">
        <v>32</v>
      </c>
      <c r="K30" s="46" t="s">
        <v>8</v>
      </c>
      <c r="L30" s="45" t="s">
        <v>37</v>
      </c>
      <c r="M30" s="45" t="s">
        <v>51</v>
      </c>
      <c r="N30" s="45" t="s">
        <v>42</v>
      </c>
      <c r="O30" s="46" t="s">
        <v>8</v>
      </c>
      <c r="P30" s="20" t="str">
        <f>IF(B30="","",VLOOKUP(B30,[1]Bewertungsoptionen!$A$4:$B$7,2,FALSE))</f>
        <v>W</v>
      </c>
      <c r="Q30" s="20">
        <f>IF(P30="","",IF(E30="","",VLOOKUP(E30,[1]Bewertungsoptionen!$A$13:$B$22,2,FALSE)))</f>
        <v>3</v>
      </c>
      <c r="R30" s="20">
        <f>IF(P30="","",IF(F30="","",VLOOKUP(F30,[1]Bewertungsoptionen!$A$26:$B$30,2,FALSE)))</f>
        <v>2</v>
      </c>
      <c r="S30" s="21">
        <f t="shared" si="0"/>
        <v>5</v>
      </c>
      <c r="T30" s="20">
        <f>IF(P30="","",IF(H30="","",VLOOKUP(H30,[1]Bewertungsoptionen!$A$36:$B$38,2,FALSE)))</f>
        <v>1</v>
      </c>
      <c r="U30" s="20">
        <f>IF(P30="","",IF(I30="","",VLOOKUP(I30,[1]Bewertungsoptionen!$A$42:$B$44,2,FALSE)))</f>
        <v>1</v>
      </c>
      <c r="V30" s="20">
        <f>IF(P30="","",IF(J30="","",VLOOKUP(J30,[1]Bewertungsoptionen!$A$48:$B$50,2,FALSE)))</f>
        <v>0</v>
      </c>
      <c r="W30" s="21">
        <f t="shared" si="1"/>
        <v>2</v>
      </c>
      <c r="X30" s="20">
        <f>IF(P30="","",IF(L30="","",VLOOKUP(L30,[1]Bewertungsoptionen!$A$56:$B$57,2,FALSE)))</f>
        <v>1</v>
      </c>
      <c r="Y30" s="20">
        <f>IF(P30="","",IF(M30="","",VLOOKUP(M30,[1]Bewertungsoptionen!$A$61:$B$64,2,FALSE)))</f>
        <v>2</v>
      </c>
      <c r="Z30" s="20">
        <f>IF(P30="","",IF(N30="","",VLOOKUP(N30,[1]Bewertungsoptionen!$A$68:$B$71,2,FALSE)))</f>
        <v>0</v>
      </c>
      <c r="AA30" s="21">
        <f t="shared" si="2"/>
        <v>3</v>
      </c>
      <c r="AB30" s="15"/>
    </row>
    <row r="31" spans="1:28" thickTop="1" thickBot="1">
      <c r="A31" s="4">
        <f t="shared" si="3"/>
        <v>28</v>
      </c>
      <c r="B31" s="45" t="s">
        <v>3</v>
      </c>
      <c r="C31" s="45" t="s">
        <v>157</v>
      </c>
      <c r="D31" s="46" t="s">
        <v>8</v>
      </c>
      <c r="E31" s="45" t="s">
        <v>94</v>
      </c>
      <c r="F31" s="45" t="s">
        <v>57</v>
      </c>
      <c r="G31" s="46" t="s">
        <v>8</v>
      </c>
      <c r="H31" s="45" t="s">
        <v>27</v>
      </c>
      <c r="I31" s="45" t="s">
        <v>29</v>
      </c>
      <c r="J31" s="45" t="s">
        <v>32</v>
      </c>
      <c r="K31" s="46" t="s">
        <v>8</v>
      </c>
      <c r="L31" s="45" t="s">
        <v>37</v>
      </c>
      <c r="M31" s="45" t="s">
        <v>51</v>
      </c>
      <c r="N31" s="45" t="s">
        <v>42</v>
      </c>
      <c r="O31" s="46" t="s">
        <v>8</v>
      </c>
      <c r="P31" s="20" t="str">
        <f>IF(B31="","",VLOOKUP(B31,[1]Bewertungsoptionen!$A$4:$B$7,2,FALSE))</f>
        <v>W</v>
      </c>
      <c r="Q31" s="20">
        <f>IF(P31="","",IF(E31="","",VLOOKUP(E31,[1]Bewertungsoptionen!$A$13:$B$22,2,FALSE)))</f>
        <v>4</v>
      </c>
      <c r="R31" s="20">
        <f>IF(P31="","",IF(F31="","",VLOOKUP(F31,[1]Bewertungsoptionen!$A$26:$B$30,2,FALSE)))</f>
        <v>1</v>
      </c>
      <c r="S31" s="21">
        <f t="shared" si="0"/>
        <v>5</v>
      </c>
      <c r="T31" s="20">
        <f>IF(P31="","",IF(H31="","",VLOOKUP(H31,[1]Bewertungsoptionen!$A$36:$B$38,2,FALSE)))</f>
        <v>1</v>
      </c>
      <c r="U31" s="20">
        <f>IF(P31="","",IF(I31="","",VLOOKUP(I31,[1]Bewertungsoptionen!$A$42:$B$44,2,FALSE)))</f>
        <v>0</v>
      </c>
      <c r="V31" s="20">
        <f>IF(P31="","",IF(J31="","",VLOOKUP(J31,[1]Bewertungsoptionen!$A$48:$B$50,2,FALSE)))</f>
        <v>0</v>
      </c>
      <c r="W31" s="21">
        <f t="shared" si="1"/>
        <v>1</v>
      </c>
      <c r="X31" s="20">
        <f>IF(P31="","",IF(L31="","",VLOOKUP(L31,[1]Bewertungsoptionen!$A$56:$B$57,2,FALSE)))</f>
        <v>1</v>
      </c>
      <c r="Y31" s="20">
        <f>IF(P31="","",IF(M31="","",VLOOKUP(M31,[1]Bewertungsoptionen!$A$61:$B$64,2,FALSE)))</f>
        <v>2</v>
      </c>
      <c r="Z31" s="20">
        <f>IF(P31="","",IF(N31="","",VLOOKUP(N31,[1]Bewertungsoptionen!$A$68:$B$71,2,FALSE)))</f>
        <v>0</v>
      </c>
      <c r="AA31" s="21">
        <f t="shared" si="2"/>
        <v>3</v>
      </c>
      <c r="AB31" s="15"/>
    </row>
    <row r="32" spans="1:28" thickTop="1" thickBot="1">
      <c r="A32" s="4">
        <f t="shared" si="3"/>
        <v>29</v>
      </c>
      <c r="B32" s="45" t="s">
        <v>3</v>
      </c>
      <c r="C32" s="45" t="s">
        <v>158</v>
      </c>
      <c r="D32" s="46" t="s">
        <v>8</v>
      </c>
      <c r="E32" s="45" t="s">
        <v>93</v>
      </c>
      <c r="F32" s="45" t="s">
        <v>58</v>
      </c>
      <c r="G32" s="46" t="s">
        <v>8</v>
      </c>
      <c r="H32" s="45" t="s">
        <v>27</v>
      </c>
      <c r="I32" s="45" t="s">
        <v>30</v>
      </c>
      <c r="J32" s="45" t="s">
        <v>32</v>
      </c>
      <c r="K32" s="46" t="s">
        <v>8</v>
      </c>
      <c r="L32" s="45" t="s">
        <v>37</v>
      </c>
      <c r="M32" s="45" t="s">
        <v>51</v>
      </c>
      <c r="N32" s="45" t="s">
        <v>42</v>
      </c>
      <c r="O32" s="46" t="s">
        <v>8</v>
      </c>
      <c r="P32" s="20" t="str">
        <f>IF(B32="","",VLOOKUP(B32,[1]Bewertungsoptionen!$A$4:$B$7,2,FALSE))</f>
        <v>W</v>
      </c>
      <c r="Q32" s="20">
        <f>IF(P32="","",IF(E32="","",VLOOKUP(E32,[1]Bewertungsoptionen!$A$13:$B$22,2,FALSE)))</f>
        <v>3</v>
      </c>
      <c r="R32" s="20">
        <f>IF(P32="","",IF(F32="","",VLOOKUP(F32,[1]Bewertungsoptionen!$A$26:$B$30,2,FALSE)))</f>
        <v>2</v>
      </c>
      <c r="S32" s="21">
        <f t="shared" si="0"/>
        <v>5</v>
      </c>
      <c r="T32" s="20">
        <f>IF(P32="","",IF(H32="","",VLOOKUP(H32,[1]Bewertungsoptionen!$A$36:$B$38,2,FALSE)))</f>
        <v>1</v>
      </c>
      <c r="U32" s="20">
        <f>IF(P32="","",IF(I32="","",VLOOKUP(I32,[1]Bewertungsoptionen!$A$42:$B$44,2,FALSE)))</f>
        <v>1</v>
      </c>
      <c r="V32" s="20">
        <f>IF(P32="","",IF(J32="","",VLOOKUP(J32,[1]Bewertungsoptionen!$A$48:$B$50,2,FALSE)))</f>
        <v>0</v>
      </c>
      <c r="W32" s="21">
        <f t="shared" si="1"/>
        <v>2</v>
      </c>
      <c r="X32" s="20">
        <f>IF(P32="","",IF(L32="","",VLOOKUP(L32,[1]Bewertungsoptionen!$A$56:$B$57,2,FALSE)))</f>
        <v>1</v>
      </c>
      <c r="Y32" s="20">
        <f>IF(P32="","",IF(M32="","",VLOOKUP(M32,[1]Bewertungsoptionen!$A$61:$B$64,2,FALSE)))</f>
        <v>2</v>
      </c>
      <c r="Z32" s="20">
        <f>IF(P32="","",IF(N32="","",VLOOKUP(N32,[1]Bewertungsoptionen!$A$68:$B$71,2,FALSE)))</f>
        <v>0</v>
      </c>
      <c r="AA32" s="21">
        <f t="shared" si="2"/>
        <v>3</v>
      </c>
      <c r="AB32" s="15"/>
    </row>
    <row r="33" spans="1:28" thickTop="1" thickBot="1">
      <c r="A33" s="4">
        <f t="shared" si="3"/>
        <v>30</v>
      </c>
      <c r="B33" s="45" t="s">
        <v>3</v>
      </c>
      <c r="C33" s="45" t="s">
        <v>159</v>
      </c>
      <c r="D33" s="46" t="s">
        <v>8</v>
      </c>
      <c r="E33" s="45" t="s">
        <v>93</v>
      </c>
      <c r="F33" s="45" t="s">
        <v>59</v>
      </c>
      <c r="G33" s="46" t="s">
        <v>8</v>
      </c>
      <c r="H33" s="45" t="s">
        <v>27</v>
      </c>
      <c r="I33" s="45" t="s">
        <v>30</v>
      </c>
      <c r="J33" s="45" t="s">
        <v>32</v>
      </c>
      <c r="K33" s="46" t="s">
        <v>8</v>
      </c>
      <c r="L33" s="45" t="s">
        <v>37</v>
      </c>
      <c r="M33" s="45" t="s">
        <v>51</v>
      </c>
      <c r="N33" s="45" t="s">
        <v>42</v>
      </c>
      <c r="O33" s="46" t="s">
        <v>8</v>
      </c>
      <c r="P33" s="20" t="str">
        <f>IF(B33="","",VLOOKUP(B33,[1]Bewertungsoptionen!$A$4:$B$7,2,FALSE))</f>
        <v>W</v>
      </c>
      <c r="Q33" s="20">
        <f>IF(P33="","",IF(E33="","",VLOOKUP(E33,[1]Bewertungsoptionen!$A$13:$B$22,2,FALSE)))</f>
        <v>3</v>
      </c>
      <c r="R33" s="20">
        <f>IF(P33="","",IF(F33="","",VLOOKUP(F33,[1]Bewertungsoptionen!$A$26:$B$30,2,FALSE)))</f>
        <v>3</v>
      </c>
      <c r="S33" s="21">
        <f t="shared" si="0"/>
        <v>6</v>
      </c>
      <c r="T33" s="20">
        <f>IF(P33="","",IF(H33="","",VLOOKUP(H33,[1]Bewertungsoptionen!$A$36:$B$38,2,FALSE)))</f>
        <v>1</v>
      </c>
      <c r="U33" s="20">
        <f>IF(P33="","",IF(I33="","",VLOOKUP(I33,[1]Bewertungsoptionen!$A$42:$B$44,2,FALSE)))</f>
        <v>1</v>
      </c>
      <c r="V33" s="20">
        <f>IF(P33="","",IF(J33="","",VLOOKUP(J33,[1]Bewertungsoptionen!$A$48:$B$50,2,FALSE)))</f>
        <v>0</v>
      </c>
      <c r="W33" s="21">
        <f t="shared" si="1"/>
        <v>2</v>
      </c>
      <c r="X33" s="20">
        <f>IF(P33="","",IF(L33="","",VLOOKUP(L33,[1]Bewertungsoptionen!$A$56:$B$57,2,FALSE)))</f>
        <v>1</v>
      </c>
      <c r="Y33" s="20">
        <f>IF(P33="","",IF(M33="","",VLOOKUP(M33,[1]Bewertungsoptionen!$A$61:$B$64,2,FALSE)))</f>
        <v>2</v>
      </c>
      <c r="Z33" s="20">
        <f>IF(P33="","",IF(N33="","",VLOOKUP(N33,[1]Bewertungsoptionen!$A$68:$B$71,2,FALSE)))</f>
        <v>0</v>
      </c>
      <c r="AA33" s="21">
        <f t="shared" si="2"/>
        <v>3</v>
      </c>
      <c r="AB33" s="15"/>
    </row>
    <row r="34" spans="1:28" thickTop="1" thickBot="1">
      <c r="A34" s="4">
        <f t="shared" si="3"/>
        <v>31</v>
      </c>
      <c r="B34" s="45" t="s">
        <v>3</v>
      </c>
      <c r="C34" s="45" t="s">
        <v>163</v>
      </c>
      <c r="D34" s="46" t="s">
        <v>8</v>
      </c>
      <c r="E34" s="45" t="s">
        <v>92</v>
      </c>
      <c r="F34" s="45" t="s">
        <v>56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51</v>
      </c>
      <c r="N34" s="45" t="s">
        <v>42</v>
      </c>
      <c r="O34" s="46" t="s">
        <v>8</v>
      </c>
      <c r="P34" s="20" t="str">
        <f>IF(B34="","",VLOOKUP(B34,[1]Bewertungsoptionen!$A$4:$B$7,2,FALSE))</f>
        <v>W</v>
      </c>
      <c r="Q34" s="20">
        <f>IF(P34="","",IF(E34="","",VLOOKUP(E34,[1]Bewertungsoptionen!$A$13:$B$22,2,FALSE)))</f>
        <v>2</v>
      </c>
      <c r="R34" s="20">
        <f>IF(P34="","",IF(F34="","",VLOOKUP(F34,[1]Bewertungsoptionen!$A$26:$B$30,2,FALSE)))</f>
        <v>0</v>
      </c>
      <c r="S34" s="21">
        <f t="shared" si="0"/>
        <v>2</v>
      </c>
      <c r="T34" s="20" t="str">
        <f>IF(P34="","",IF(H34="","",VLOOKUP(H34,[1]Bewertungsoptionen!$A$36:$B$38,2,FALSE)))</f>
        <v/>
      </c>
      <c r="U34" s="20" t="str">
        <f>IF(P34="","",IF(I34="","",VLOOKUP(I34,[1]Bewertungsoptionen!$A$42:$B$44,2,FALSE)))</f>
        <v/>
      </c>
      <c r="V34" s="20" t="str">
        <f>IF(P34="","",IF(J34="","",VLOOKUP(J34,[1]Bewertungsoptionen!$A$48:$B$50,2,FALSE)))</f>
        <v/>
      </c>
      <c r="W34" s="21">
        <f t="shared" si="1"/>
        <v>0</v>
      </c>
      <c r="X34" s="20">
        <f>IF(P34="","",IF(L34="","",VLOOKUP(L34,[1]Bewertungsoptionen!$A$56:$B$57,2,FALSE)))</f>
        <v>1</v>
      </c>
      <c r="Y34" s="20">
        <f>IF(P34="","",IF(M34="","",VLOOKUP(M34,[1]Bewertungsoptionen!$A$61:$B$64,2,FALSE)))</f>
        <v>2</v>
      </c>
      <c r="Z34" s="20">
        <f>IF(P34="","",IF(N34="","",VLOOKUP(N34,[1]Bewertungsoptionen!$A$68:$B$71,2,FALSE)))</f>
        <v>0</v>
      </c>
      <c r="AA34" s="21">
        <f t="shared" si="2"/>
        <v>3</v>
      </c>
    </row>
    <row r="35" spans="1:28" thickTop="1" thickBot="1">
      <c r="A35" s="4">
        <f t="shared" si="3"/>
        <v>32</v>
      </c>
      <c r="B35" s="45" t="s">
        <v>3</v>
      </c>
      <c r="C35" s="45" t="s">
        <v>164</v>
      </c>
      <c r="D35" s="46" t="s">
        <v>8</v>
      </c>
      <c r="E35" s="45" t="s">
        <v>94</v>
      </c>
      <c r="F35" s="45" t="s">
        <v>58</v>
      </c>
      <c r="G35" s="46" t="s">
        <v>8</v>
      </c>
      <c r="H35" s="45" t="s">
        <v>27</v>
      </c>
      <c r="I35" s="45" t="s">
        <v>30</v>
      </c>
      <c r="J35" s="45" t="s">
        <v>33</v>
      </c>
      <c r="K35" s="46" t="s">
        <v>8</v>
      </c>
      <c r="L35" s="45" t="s">
        <v>37</v>
      </c>
      <c r="M35" s="45" t="s">
        <v>51</v>
      </c>
      <c r="N35" s="45" t="s">
        <v>42</v>
      </c>
      <c r="O35" s="46" t="s">
        <v>8</v>
      </c>
      <c r="P35" s="20" t="str">
        <f>IF(B35="","",VLOOKUP(B35,[1]Bewertungsoptionen!$A$4:$B$7,2,FALSE))</f>
        <v>W</v>
      </c>
      <c r="Q35" s="20">
        <f>IF(P35="","",IF(E35="","",VLOOKUP(E35,[1]Bewertungsoptionen!$A$13:$B$22,2,FALSE)))</f>
        <v>4</v>
      </c>
      <c r="R35" s="20">
        <f>IF(P35="","",IF(F35="","",VLOOKUP(F35,[1]Bewertungsoptionen!$A$26:$B$30,2,FALSE)))</f>
        <v>2</v>
      </c>
      <c r="S35" s="21">
        <f t="shared" si="0"/>
        <v>6</v>
      </c>
      <c r="T35" s="20">
        <f>IF(P35="","",IF(H35="","",VLOOKUP(H35,[1]Bewertungsoptionen!$A$36:$B$38,2,FALSE)))</f>
        <v>1</v>
      </c>
      <c r="U35" s="20">
        <f>IF(P35="","",IF(I35="","",VLOOKUP(I35,[1]Bewertungsoptionen!$A$42:$B$44,2,FALSE)))</f>
        <v>1</v>
      </c>
      <c r="V35" s="20">
        <f>IF(P35="","",IF(J35="","",VLOOKUP(J35,[1]Bewertungsoptionen!$A$48:$B$50,2,FALSE)))</f>
        <v>1</v>
      </c>
      <c r="W35" s="21">
        <f t="shared" si="1"/>
        <v>3</v>
      </c>
      <c r="X35" s="20">
        <f>IF(P35="","",IF(L35="","",VLOOKUP(L35,[1]Bewertungsoptionen!$A$56:$B$57,2,FALSE)))</f>
        <v>1</v>
      </c>
      <c r="Y35" s="20">
        <f>IF(P35="","",IF(M35="","",VLOOKUP(M35,[1]Bewertungsoptionen!$A$61:$B$64,2,FALSE)))</f>
        <v>2</v>
      </c>
      <c r="Z35" s="20">
        <f>IF(P35="","",IF(N35="","",VLOOKUP(N35,[1]Bewertungsoptionen!$A$68:$B$71,2,FALSE)))</f>
        <v>0</v>
      </c>
      <c r="AA35" s="21">
        <f t="shared" si="2"/>
        <v>3</v>
      </c>
    </row>
    <row r="36" spans="1:28" thickTop="1" thickBot="1">
      <c r="A36" s="4">
        <f t="shared" si="3"/>
        <v>33</v>
      </c>
      <c r="B36" s="45" t="s">
        <v>3</v>
      </c>
      <c r="C36" s="45" t="s">
        <v>165</v>
      </c>
      <c r="D36" s="46" t="s">
        <v>8</v>
      </c>
      <c r="E36" s="45" t="s">
        <v>93</v>
      </c>
      <c r="F36" s="45" t="s">
        <v>57</v>
      </c>
      <c r="G36" s="46" t="s">
        <v>8</v>
      </c>
      <c r="H36" s="45" t="s">
        <v>27</v>
      </c>
      <c r="I36" s="45" t="s">
        <v>29</v>
      </c>
      <c r="J36" s="45" t="s">
        <v>32</v>
      </c>
      <c r="K36" s="46" t="s">
        <v>8</v>
      </c>
      <c r="L36" s="45" t="s">
        <v>37</v>
      </c>
      <c r="M36" s="45" t="s">
        <v>51</v>
      </c>
      <c r="N36" s="45" t="s">
        <v>42</v>
      </c>
      <c r="O36" s="46" t="s">
        <v>8</v>
      </c>
      <c r="P36" s="20" t="str">
        <f>IF(B36="","",VLOOKUP(B36,[1]Bewertungsoptionen!$A$4:$B$7,2,FALSE))</f>
        <v>W</v>
      </c>
      <c r="Q36" s="20">
        <f>IF(P36="","",IF(E36="","",VLOOKUP(E36,[1]Bewertungsoptionen!$A$13:$B$22,2,FALSE)))</f>
        <v>3</v>
      </c>
      <c r="R36" s="20">
        <f>IF(P36="","",IF(F36="","",VLOOKUP(F36,[1]Bewertungsoptionen!$A$26:$B$30,2,FALSE)))</f>
        <v>1</v>
      </c>
      <c r="S36" s="21">
        <f t="shared" si="0"/>
        <v>4</v>
      </c>
      <c r="T36" s="20">
        <f>IF(P36="","",IF(H36="","",VLOOKUP(H36,[1]Bewertungsoptionen!$A$36:$B$38,2,FALSE)))</f>
        <v>1</v>
      </c>
      <c r="U36" s="20">
        <f>IF(P36="","",IF(I36="","",VLOOKUP(I36,[1]Bewertungsoptionen!$A$42:$B$44,2,FALSE)))</f>
        <v>0</v>
      </c>
      <c r="V36" s="20">
        <f>IF(P36="","",IF(J36="","",VLOOKUP(J36,[1]Bewertungsoptionen!$A$48:$B$50,2,FALSE)))</f>
        <v>0</v>
      </c>
      <c r="W36" s="21">
        <f t="shared" si="1"/>
        <v>1</v>
      </c>
      <c r="X36" s="20">
        <f>IF(P36="","",IF(L36="","",VLOOKUP(L36,[1]Bewertungsoptionen!$A$56:$B$57,2,FALSE)))</f>
        <v>1</v>
      </c>
      <c r="Y36" s="20">
        <f>IF(P36="","",IF(M36="","",VLOOKUP(M36,[1]Bewertungsoptionen!$A$61:$B$64,2,FALSE)))</f>
        <v>2</v>
      </c>
      <c r="Z36" s="20">
        <f>IF(P36="","",IF(N36="","",VLOOKUP(N36,[1]Bewertungsoptionen!$A$68:$B$71,2,FALSE)))</f>
        <v>0</v>
      </c>
      <c r="AA36" s="21">
        <f t="shared" si="2"/>
        <v>3</v>
      </c>
    </row>
    <row r="37" spans="1:28" thickTop="1" thickBot="1">
      <c r="A37" s="4">
        <f t="shared" si="3"/>
        <v>34</v>
      </c>
      <c r="B37" s="45" t="s">
        <v>3</v>
      </c>
      <c r="C37" s="45" t="s">
        <v>166</v>
      </c>
      <c r="D37" s="46" t="s">
        <v>8</v>
      </c>
      <c r="E37" s="45" t="s">
        <v>92</v>
      </c>
      <c r="F37" s="45" t="s">
        <v>58</v>
      </c>
      <c r="G37" s="46" t="s">
        <v>8</v>
      </c>
      <c r="H37" s="45" t="s">
        <v>27</v>
      </c>
      <c r="I37" s="45" t="s">
        <v>29</v>
      </c>
      <c r="J37" s="45" t="s">
        <v>32</v>
      </c>
      <c r="K37" s="46" t="s">
        <v>8</v>
      </c>
      <c r="L37" s="45" t="s">
        <v>37</v>
      </c>
      <c r="M37" s="45" t="s">
        <v>50</v>
      </c>
      <c r="N37" s="45" t="s">
        <v>42</v>
      </c>
      <c r="O37" s="46" t="s">
        <v>8</v>
      </c>
      <c r="P37" s="20" t="str">
        <f>IF(B37="","",VLOOKUP(B37,[1]Bewertungsoptionen!$A$4:$B$7,2,FALSE))</f>
        <v>W</v>
      </c>
      <c r="Q37" s="20">
        <f>IF(P37="","",IF(E37="","",VLOOKUP(E37,[1]Bewertungsoptionen!$A$13:$B$22,2,FALSE)))</f>
        <v>2</v>
      </c>
      <c r="R37" s="20">
        <f>IF(P37="","",IF(F37="","",VLOOKUP(F37,[1]Bewertungsoptionen!$A$26:$B$30,2,FALSE)))</f>
        <v>2</v>
      </c>
      <c r="S37" s="21">
        <f t="shared" si="0"/>
        <v>4</v>
      </c>
      <c r="T37" s="20">
        <f>IF(P37="","",IF(H37="","",VLOOKUP(H37,[1]Bewertungsoptionen!$A$36:$B$38,2,FALSE)))</f>
        <v>1</v>
      </c>
      <c r="U37" s="20">
        <f>IF(P37="","",IF(I37="","",VLOOKUP(I37,[1]Bewertungsoptionen!$A$42:$B$44,2,FALSE)))</f>
        <v>0</v>
      </c>
      <c r="V37" s="20">
        <f>IF(P37="","",IF(J37="","",VLOOKUP(J37,[1]Bewertungsoptionen!$A$48:$B$50,2,FALSE)))</f>
        <v>0</v>
      </c>
      <c r="W37" s="21">
        <f t="shared" si="1"/>
        <v>1</v>
      </c>
      <c r="X37" s="20">
        <f>IF(P37="","",IF(L37="","",VLOOKUP(L37,[1]Bewertungsoptionen!$A$56:$B$57,2,FALSE)))</f>
        <v>1</v>
      </c>
      <c r="Y37" s="20">
        <f>IF(P37="","",IF(M37="","",VLOOKUP(M37,[1]Bewertungsoptionen!$A$61:$B$64,2,FALSE)))</f>
        <v>1</v>
      </c>
      <c r="Z37" s="20">
        <f>IF(P37="","",IF(N37="","",VLOOKUP(N37,[1]Bewertungsoptionen!$A$68:$B$71,2,FALSE)))</f>
        <v>0</v>
      </c>
      <c r="AA37" s="21">
        <f t="shared" si="2"/>
        <v>2</v>
      </c>
    </row>
    <row r="38" spans="1:28" thickTop="1" thickBot="1">
      <c r="A38" s="4">
        <f t="shared" si="3"/>
        <v>35</v>
      </c>
      <c r="B38" s="45" t="s">
        <v>1</v>
      </c>
      <c r="C38" s="45" t="s">
        <v>167</v>
      </c>
      <c r="D38" s="46" t="s">
        <v>8</v>
      </c>
      <c r="E38" s="45" t="s">
        <v>93</v>
      </c>
      <c r="F38" s="45" t="s">
        <v>57</v>
      </c>
      <c r="G38" s="46" t="s">
        <v>8</v>
      </c>
      <c r="H38" s="45" t="s">
        <v>27</v>
      </c>
      <c r="I38" s="45" t="s">
        <v>30</v>
      </c>
      <c r="J38" s="45" t="s">
        <v>32</v>
      </c>
      <c r="K38" s="46" t="s">
        <v>8</v>
      </c>
      <c r="L38" s="45" t="s">
        <v>37</v>
      </c>
      <c r="M38" s="45" t="s">
        <v>51</v>
      </c>
      <c r="N38" s="45" t="s">
        <v>43</v>
      </c>
      <c r="O38" s="46" t="s">
        <v>8</v>
      </c>
      <c r="P38" s="20" t="str">
        <f>IF(B38="","",VLOOKUP(B38,[1]Bewertungsoptionen!$A$4:$B$7,2,FALSE))</f>
        <v>G</v>
      </c>
      <c r="Q38" s="20">
        <f>IF(P38="","",IF(E38="","",VLOOKUP(E38,[1]Bewertungsoptionen!$A$13:$B$22,2,FALSE)))</f>
        <v>3</v>
      </c>
      <c r="R38" s="20">
        <f>IF(P38="","",IF(F38="","",VLOOKUP(F38,[1]Bewertungsoptionen!$A$26:$B$30,2,FALSE)))</f>
        <v>1</v>
      </c>
      <c r="S38" s="21">
        <f t="shared" si="0"/>
        <v>4</v>
      </c>
      <c r="T38" s="20">
        <f>IF(P38="","",IF(H38="","",VLOOKUP(H38,[1]Bewertungsoptionen!$A$36:$B$38,2,FALSE)))</f>
        <v>1</v>
      </c>
      <c r="U38" s="20">
        <f>IF(P38="","",IF(I38="","",VLOOKUP(I38,[1]Bewertungsoptionen!$A$42:$B$44,2,FALSE)))</f>
        <v>1</v>
      </c>
      <c r="V38" s="20">
        <f>IF(P38="","",IF(J38="","",VLOOKUP(J38,[1]Bewertungsoptionen!$A$48:$B$50,2,FALSE)))</f>
        <v>0</v>
      </c>
      <c r="W38" s="21">
        <f t="shared" si="1"/>
        <v>2</v>
      </c>
      <c r="X38" s="20">
        <f>IF(P38="","",IF(L38="","",VLOOKUP(L38,[1]Bewertungsoptionen!$A$56:$B$57,2,FALSE)))</f>
        <v>1</v>
      </c>
      <c r="Y38" s="20">
        <f>IF(P38="","",IF(M38="","",VLOOKUP(M38,[1]Bewertungsoptionen!$A$61:$B$64,2,FALSE)))</f>
        <v>2</v>
      </c>
      <c r="Z38" s="20">
        <f>IF(P38="","",IF(N38="","",VLOOKUP(N38,[1]Bewertungsoptionen!$A$68:$B$71,2,FALSE)))</f>
        <v>1</v>
      </c>
      <c r="AA38" s="21">
        <f t="shared" si="2"/>
        <v>4</v>
      </c>
    </row>
    <row r="39" spans="1:28" thickTop="1" thickBot="1">
      <c r="A39" s="4">
        <f t="shared" si="3"/>
        <v>36</v>
      </c>
      <c r="B39" s="45" t="s">
        <v>3</v>
      </c>
      <c r="C39" s="45" t="s">
        <v>168</v>
      </c>
      <c r="D39" s="46" t="s">
        <v>8</v>
      </c>
      <c r="E39" s="45" t="s">
        <v>93</v>
      </c>
      <c r="F39" s="45" t="s">
        <v>58</v>
      </c>
      <c r="G39" s="46" t="s">
        <v>8</v>
      </c>
      <c r="H39" s="45" t="s">
        <v>27</v>
      </c>
      <c r="I39" s="45" t="s">
        <v>30</v>
      </c>
      <c r="J39" s="45" t="s">
        <v>32</v>
      </c>
      <c r="K39" s="46" t="s">
        <v>8</v>
      </c>
      <c r="L39" s="45" t="s">
        <v>37</v>
      </c>
      <c r="M39" s="45" t="s">
        <v>51</v>
      </c>
      <c r="N39" s="45" t="s">
        <v>42</v>
      </c>
      <c r="O39" s="46" t="s">
        <v>8</v>
      </c>
      <c r="P39" s="20" t="str">
        <f>IF(B39="","",VLOOKUP(B39,[1]Bewertungsoptionen!$A$4:$B$7,2,FALSE))</f>
        <v>W</v>
      </c>
      <c r="Q39" s="20">
        <f>IF(P39="","",IF(E39="","",VLOOKUP(E39,[1]Bewertungsoptionen!$A$13:$B$22,2,FALSE)))</f>
        <v>3</v>
      </c>
      <c r="R39" s="20">
        <f>IF(P39="","",IF(F39="","",VLOOKUP(F39,[1]Bewertungsoptionen!$A$26:$B$30,2,FALSE)))</f>
        <v>2</v>
      </c>
      <c r="S39" s="21">
        <f t="shared" si="0"/>
        <v>5</v>
      </c>
      <c r="T39" s="20">
        <f>IF(P39="","",IF(H39="","",VLOOKUP(H39,[1]Bewertungsoptionen!$A$36:$B$38,2,FALSE)))</f>
        <v>1</v>
      </c>
      <c r="U39" s="20">
        <f>IF(P39="","",IF(I39="","",VLOOKUP(I39,[1]Bewertungsoptionen!$A$42:$B$44,2,FALSE)))</f>
        <v>1</v>
      </c>
      <c r="V39" s="20">
        <f>IF(P39="","",IF(J39="","",VLOOKUP(J39,[1]Bewertungsoptionen!$A$48:$B$50,2,FALSE)))</f>
        <v>0</v>
      </c>
      <c r="W39" s="21">
        <f t="shared" si="1"/>
        <v>2</v>
      </c>
      <c r="X39" s="20">
        <f>IF(P39="","",IF(L39="","",VLOOKUP(L39,[1]Bewertungsoptionen!$A$56:$B$57,2,FALSE)))</f>
        <v>1</v>
      </c>
      <c r="Y39" s="20">
        <f>IF(P39="","",IF(M39="","",VLOOKUP(M39,[1]Bewertungsoptionen!$A$61:$B$64,2,FALSE)))</f>
        <v>2</v>
      </c>
      <c r="Z39" s="20">
        <f>IF(P39="","",IF(N39="","",VLOOKUP(N39,[1]Bewertungsoptionen!$A$68:$B$71,2,FALSE)))</f>
        <v>0</v>
      </c>
      <c r="AA39" s="21">
        <f t="shared" si="2"/>
        <v>3</v>
      </c>
    </row>
    <row r="40" spans="1:28" thickTop="1" thickBot="1">
      <c r="A40" s="4">
        <f t="shared" si="3"/>
        <v>37</v>
      </c>
      <c r="B40" s="45" t="s">
        <v>3</v>
      </c>
      <c r="C40" s="45" t="s">
        <v>169</v>
      </c>
      <c r="D40" s="46" t="s">
        <v>8</v>
      </c>
      <c r="E40" s="45" t="s">
        <v>93</v>
      </c>
      <c r="F40" s="45" t="s">
        <v>57</v>
      </c>
      <c r="G40" s="46" t="s">
        <v>8</v>
      </c>
      <c r="H40" s="49" t="s">
        <v>27</v>
      </c>
      <c r="I40" s="45" t="s">
        <v>29</v>
      </c>
      <c r="J40" s="45" t="s">
        <v>32</v>
      </c>
      <c r="K40" s="46" t="s">
        <v>8</v>
      </c>
      <c r="L40" s="45" t="s">
        <v>37</v>
      </c>
      <c r="M40" s="45" t="s">
        <v>50</v>
      </c>
      <c r="N40" s="45" t="s">
        <v>42</v>
      </c>
      <c r="O40" s="46" t="s">
        <v>8</v>
      </c>
      <c r="P40" s="20" t="str">
        <f>IF(B40="","",VLOOKUP(B40,[1]Bewertungsoptionen!$A$4:$B$7,2,FALSE))</f>
        <v>W</v>
      </c>
      <c r="Q40" s="20">
        <f>IF(P40="","",IF(E40="","",VLOOKUP(E40,[1]Bewertungsoptionen!$A$13:$B$22,2,FALSE)))</f>
        <v>3</v>
      </c>
      <c r="R40" s="20">
        <f>IF(P40="","",IF(F40="","",VLOOKUP(F40,[1]Bewertungsoptionen!$A$26:$B$30,2,FALSE)))</f>
        <v>1</v>
      </c>
      <c r="S40" s="21">
        <f t="shared" si="0"/>
        <v>4</v>
      </c>
      <c r="T40" s="20">
        <f>IF(P40="","",IF(H40="","",VLOOKUP(H40,[1]Bewertungsoptionen!$A$36:$B$38,2,FALSE)))</f>
        <v>1</v>
      </c>
      <c r="U40" s="20">
        <f>IF(P40="","",IF(I40="","",VLOOKUP(I40,[1]Bewertungsoptionen!$A$42:$B$44,2,FALSE)))</f>
        <v>0</v>
      </c>
      <c r="V40" s="20">
        <f>IF(P40="","",IF(J40="","",VLOOKUP(J40,[1]Bewertungsoptionen!$A$48:$B$50,2,FALSE)))</f>
        <v>0</v>
      </c>
      <c r="W40" s="21">
        <f t="shared" si="1"/>
        <v>1</v>
      </c>
      <c r="X40" s="20">
        <f>IF(P40="","",IF(L40="","",VLOOKUP(L40,[1]Bewertungsoptionen!$A$56:$B$57,2,FALSE)))</f>
        <v>1</v>
      </c>
      <c r="Y40" s="20">
        <f>IF(P40="","",IF(M40="","",VLOOKUP(M40,[1]Bewertungsoptionen!$A$61:$B$64,2,FALSE)))</f>
        <v>1</v>
      </c>
      <c r="Z40" s="20">
        <f>IF(P40="","",IF(N40="","",VLOOKUP(N40,[1]Bewertungsoptionen!$A$68:$B$71,2,FALSE)))</f>
        <v>0</v>
      </c>
      <c r="AA40" s="21">
        <f t="shared" si="2"/>
        <v>2</v>
      </c>
    </row>
    <row r="41" spans="1:28" thickTop="1" thickBot="1">
      <c r="A41" s="4">
        <f t="shared" si="3"/>
        <v>38</v>
      </c>
      <c r="B41" s="45" t="s">
        <v>3</v>
      </c>
      <c r="C41" s="45" t="s">
        <v>170</v>
      </c>
      <c r="D41" s="46" t="s">
        <v>8</v>
      </c>
      <c r="E41" s="45" t="s">
        <v>93</v>
      </c>
      <c r="F41" s="45" t="s">
        <v>57</v>
      </c>
      <c r="G41" s="46" t="s">
        <v>8</v>
      </c>
      <c r="H41" s="45" t="s">
        <v>26</v>
      </c>
      <c r="I41" s="45" t="s">
        <v>29</v>
      </c>
      <c r="J41" s="45" t="s">
        <v>33</v>
      </c>
      <c r="K41" s="46" t="s">
        <v>8</v>
      </c>
      <c r="L41" s="45" t="s">
        <v>37</v>
      </c>
      <c r="M41" s="45" t="s">
        <v>50</v>
      </c>
      <c r="N41" s="45" t="s">
        <v>42</v>
      </c>
      <c r="O41" s="46" t="s">
        <v>8</v>
      </c>
      <c r="P41" s="20" t="str">
        <f>IF(B41="","",VLOOKUP(B41,[1]Bewertungsoptionen!$A$4:$B$7,2,FALSE))</f>
        <v>W</v>
      </c>
      <c r="Q41" s="20">
        <f>IF(P41="","",IF(E41="","",VLOOKUP(E41,[1]Bewertungsoptionen!$A$13:$B$22,2,FALSE)))</f>
        <v>3</v>
      </c>
      <c r="R41" s="20">
        <f>IF(P41="","",IF(F41="","",VLOOKUP(F41,[1]Bewertungsoptionen!$A$26:$B$30,2,FALSE)))</f>
        <v>1</v>
      </c>
      <c r="S41" s="21">
        <f t="shared" si="0"/>
        <v>4</v>
      </c>
      <c r="T41" s="20">
        <f>IF(P41="","",IF(H41="","",VLOOKUP(H41,[1]Bewertungsoptionen!$A$36:$B$38,2,FALSE)))</f>
        <v>0</v>
      </c>
      <c r="U41" s="20">
        <f>IF(P41="","",IF(I41="","",VLOOKUP(I41,[1]Bewertungsoptionen!$A$42:$B$44,2,FALSE)))</f>
        <v>0</v>
      </c>
      <c r="V41" s="20">
        <f>IF(P41="","",IF(J41="","",VLOOKUP(J41,[1]Bewertungsoptionen!$A$48:$B$50,2,FALSE)))</f>
        <v>1</v>
      </c>
      <c r="W41" s="21">
        <f t="shared" si="1"/>
        <v>1</v>
      </c>
      <c r="X41" s="20">
        <f>IF(P41="","",IF(L41="","",VLOOKUP(L41,[1]Bewertungsoptionen!$A$56:$B$57,2,FALSE)))</f>
        <v>1</v>
      </c>
      <c r="Y41" s="20">
        <f>IF(P41="","",IF(M41="","",VLOOKUP(M41,[1]Bewertungsoptionen!$A$61:$B$64,2,FALSE)))</f>
        <v>1</v>
      </c>
      <c r="Z41" s="20">
        <f>IF(P41="","",IF(N41="","",VLOOKUP(N41,[1]Bewertungsoptionen!$A$68:$B$71,2,FALSE)))</f>
        <v>0</v>
      </c>
      <c r="AA41" s="21">
        <f t="shared" si="2"/>
        <v>2</v>
      </c>
    </row>
    <row r="42" spans="1:28" thickTop="1" thickBot="1">
      <c r="A42" s="4">
        <f t="shared" si="3"/>
        <v>39</v>
      </c>
      <c r="B42" s="45" t="s">
        <v>3</v>
      </c>
      <c r="C42" s="45" t="s">
        <v>171</v>
      </c>
      <c r="D42" s="46" t="s">
        <v>8</v>
      </c>
      <c r="E42" s="45" t="s">
        <v>92</v>
      </c>
      <c r="F42" s="45" t="s">
        <v>57</v>
      </c>
      <c r="G42" s="46" t="s">
        <v>8</v>
      </c>
      <c r="H42" s="45"/>
      <c r="I42" s="45"/>
      <c r="J42" s="45"/>
      <c r="K42" s="46" t="s">
        <v>8</v>
      </c>
      <c r="L42" s="45" t="s">
        <v>37</v>
      </c>
      <c r="M42" s="45" t="s">
        <v>50</v>
      </c>
      <c r="N42" s="45" t="s">
        <v>42</v>
      </c>
      <c r="O42" s="46" t="s">
        <v>8</v>
      </c>
      <c r="P42" s="20" t="str">
        <f>IF(B42="","",VLOOKUP(B42,[1]Bewertungsoptionen!$A$4:$B$7,2,FALSE))</f>
        <v>W</v>
      </c>
      <c r="Q42" s="20">
        <f>IF(P42="","",IF(E42="","",VLOOKUP(E42,[1]Bewertungsoptionen!$A$13:$B$22,2,FALSE)))</f>
        <v>2</v>
      </c>
      <c r="R42" s="20">
        <f>IF(P42="","",IF(F42="","",VLOOKUP(F42,[1]Bewertungsoptionen!$A$26:$B$30,2,FALSE)))</f>
        <v>1</v>
      </c>
      <c r="S42" s="21">
        <f t="shared" si="0"/>
        <v>3</v>
      </c>
      <c r="T42" s="20" t="str">
        <f>IF(P42="","",IF(H42="","",VLOOKUP(H42,[1]Bewertungsoptionen!$A$36:$B$38,2,FALSE)))</f>
        <v/>
      </c>
      <c r="U42" s="20" t="str">
        <f>IF(P42="","",IF(I42="","",VLOOKUP(I42,[1]Bewertungsoptionen!$A$42:$B$44,2,FALSE)))</f>
        <v/>
      </c>
      <c r="V42" s="20" t="str">
        <f>IF(P42="","",IF(J42="","",VLOOKUP(J42,[1]Bewertungsoptionen!$A$48:$B$50,2,FALSE)))</f>
        <v/>
      </c>
      <c r="W42" s="21">
        <f t="shared" si="1"/>
        <v>0</v>
      </c>
      <c r="X42" s="20">
        <f>IF(P42="","",IF(L42="","",VLOOKUP(L42,[1]Bewertungsoptionen!$A$56:$B$57,2,FALSE)))</f>
        <v>1</v>
      </c>
      <c r="Y42" s="20">
        <f>IF(P42="","",IF(M42="","",VLOOKUP(M42,[1]Bewertungsoptionen!$A$61:$B$64,2,FALSE)))</f>
        <v>1</v>
      </c>
      <c r="Z42" s="20">
        <f>IF(P42="","",IF(N42="","",VLOOKUP(N42,[1]Bewertungsoptionen!$A$68:$B$71,2,FALSE)))</f>
        <v>0</v>
      </c>
      <c r="AA42" s="21">
        <f t="shared" si="2"/>
        <v>2</v>
      </c>
    </row>
    <row r="43" spans="1:28" thickTop="1" thickBot="1">
      <c r="A43" s="4">
        <f t="shared" si="3"/>
        <v>40</v>
      </c>
      <c r="B43" s="45" t="s">
        <v>3</v>
      </c>
      <c r="C43" s="45" t="s">
        <v>172</v>
      </c>
      <c r="D43" s="46" t="s">
        <v>8</v>
      </c>
      <c r="E43" s="45" t="s">
        <v>93</v>
      </c>
      <c r="F43" s="45" t="s">
        <v>57</v>
      </c>
      <c r="G43" s="46" t="s">
        <v>8</v>
      </c>
      <c r="H43" s="45" t="s">
        <v>27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51</v>
      </c>
      <c r="N43" s="45" t="s">
        <v>42</v>
      </c>
      <c r="O43" s="46" t="s">
        <v>8</v>
      </c>
      <c r="P43" s="20" t="str">
        <f>IF(B43="","",VLOOKUP(B43,[1]Bewertungsoptionen!$A$4:$B$7,2,FALSE))</f>
        <v>W</v>
      </c>
      <c r="Q43" s="20">
        <f>IF(P43="","",IF(E43="","",VLOOKUP(E43,[1]Bewertungsoptionen!$A$13:$B$22,2,FALSE)))</f>
        <v>3</v>
      </c>
      <c r="R43" s="20">
        <f>IF(P43="","",IF(F43="","",VLOOKUP(F43,[1]Bewertungsoptionen!$A$26:$B$30,2,FALSE)))</f>
        <v>1</v>
      </c>
      <c r="S43" s="21">
        <f t="shared" si="0"/>
        <v>4</v>
      </c>
      <c r="T43" s="20">
        <f>IF(P43="","",IF(H43="","",VLOOKUP(H43,[1]Bewertungsoptionen!$A$36:$B$38,2,FALSE)))</f>
        <v>1</v>
      </c>
      <c r="U43" s="20">
        <f>IF(P43="","",IF(I43="","",VLOOKUP(I43,[1]Bewertungsoptionen!$A$42:$B$44,2,FALSE)))</f>
        <v>1</v>
      </c>
      <c r="V43" s="20">
        <f>IF(P43="","",IF(J43="","",VLOOKUP(J43,[1]Bewertungsoptionen!$A$48:$B$50,2,FALSE)))</f>
        <v>1</v>
      </c>
      <c r="W43" s="21">
        <f t="shared" si="1"/>
        <v>3</v>
      </c>
      <c r="X43" s="20">
        <f>IF(P43="","",IF(L43="","",VLOOKUP(L43,[1]Bewertungsoptionen!$A$56:$B$57,2,FALSE)))</f>
        <v>1</v>
      </c>
      <c r="Y43" s="20">
        <f>IF(P43="","",IF(M43="","",VLOOKUP(M43,[1]Bewertungsoptionen!$A$61:$B$64,2,FALSE)))</f>
        <v>2</v>
      </c>
      <c r="Z43" s="20">
        <f>IF(P43="","",IF(N43="","",VLOOKUP(N43,[1]Bewertungsoptionen!$A$68:$B$71,2,FALSE)))</f>
        <v>0</v>
      </c>
      <c r="AA43" s="21">
        <f t="shared" si="2"/>
        <v>3</v>
      </c>
    </row>
    <row r="44" spans="1:28" thickTop="1" thickBot="1">
      <c r="A44" s="4">
        <f t="shared" si="3"/>
        <v>41</v>
      </c>
      <c r="B44" s="45" t="s">
        <v>2</v>
      </c>
      <c r="C44" s="45" t="s">
        <v>173</v>
      </c>
      <c r="D44" s="46" t="s">
        <v>8</v>
      </c>
      <c r="E44" s="45" t="s">
        <v>93</v>
      </c>
      <c r="F44" s="45" t="s">
        <v>57</v>
      </c>
      <c r="G44" s="46" t="s">
        <v>8</v>
      </c>
      <c r="H44" s="45" t="s">
        <v>27</v>
      </c>
      <c r="I44" s="45" t="s">
        <v>30</v>
      </c>
      <c r="J44" s="45" t="s">
        <v>33</v>
      </c>
      <c r="K44" s="46" t="s">
        <v>8</v>
      </c>
      <c r="L44" s="45" t="s">
        <v>37</v>
      </c>
      <c r="M44" s="45" t="s">
        <v>51</v>
      </c>
      <c r="N44" s="45" t="s">
        <v>43</v>
      </c>
      <c r="O44" s="46" t="s">
        <v>8</v>
      </c>
      <c r="P44" s="20" t="str">
        <f>IF(B44="","",VLOOKUP(B44,[1]Bewertungsoptionen!$A$4:$B$7,2,FALSE))</f>
        <v>Ö</v>
      </c>
      <c r="Q44" s="20">
        <f>IF(P44="","",IF(E44="","",VLOOKUP(E44,[1]Bewertungsoptionen!$A$13:$B$22,2,FALSE)))</f>
        <v>3</v>
      </c>
      <c r="R44" s="20">
        <f>IF(P44="","",IF(F44="","",VLOOKUP(F44,[1]Bewertungsoptionen!$A$26:$B$30,2,FALSE)))</f>
        <v>1</v>
      </c>
      <c r="S44" s="21">
        <f t="shared" si="0"/>
        <v>4</v>
      </c>
      <c r="T44" s="20">
        <f>IF(P44="","",IF(H44="","",VLOOKUP(H44,[1]Bewertungsoptionen!$A$36:$B$38,2,FALSE)))</f>
        <v>1</v>
      </c>
      <c r="U44" s="20">
        <f>IF(P44="","",IF(I44="","",VLOOKUP(I44,[1]Bewertungsoptionen!$A$42:$B$44,2,FALSE)))</f>
        <v>1</v>
      </c>
      <c r="V44" s="20">
        <f>IF(P44="","",IF(J44="","",VLOOKUP(J44,[1]Bewertungsoptionen!$A$48:$B$50,2,FALSE)))</f>
        <v>1</v>
      </c>
      <c r="W44" s="21">
        <f t="shared" si="1"/>
        <v>3</v>
      </c>
      <c r="X44" s="20">
        <f>IF(P44="","",IF(L44="","",VLOOKUP(L44,[1]Bewertungsoptionen!$A$56:$B$57,2,FALSE)))</f>
        <v>1</v>
      </c>
      <c r="Y44" s="20">
        <f>IF(P44="","",IF(M44="","",VLOOKUP(M44,[1]Bewertungsoptionen!$A$61:$B$64,2,FALSE)))</f>
        <v>2</v>
      </c>
      <c r="Z44" s="20">
        <f>IF(P44="","",IF(N44="","",VLOOKUP(N44,[1]Bewertungsoptionen!$A$68:$B$71,2,FALSE)))</f>
        <v>1</v>
      </c>
      <c r="AA44" s="21">
        <f t="shared" si="2"/>
        <v>4</v>
      </c>
    </row>
    <row r="45" spans="1:28" thickTop="1" thickBot="1">
      <c r="A45" s="4">
        <f t="shared" si="3"/>
        <v>42</v>
      </c>
      <c r="B45" s="45" t="s">
        <v>34</v>
      </c>
      <c r="C45" s="45" t="s">
        <v>174</v>
      </c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5" t="s">
        <v>51</v>
      </c>
      <c r="N45" s="45" t="s">
        <v>43</v>
      </c>
      <c r="O45" s="46" t="s">
        <v>8</v>
      </c>
      <c r="P45" s="20" t="str">
        <f>IF(B45="","",VLOOKUP(B45,[1]Bewertungsoptionen!$A$4:$B$7,2,FALSE))</f>
        <v>D</v>
      </c>
      <c r="Q45" s="20" t="str">
        <f>IF(P45="","",IF(E45="","",VLOOKUP(E45,[1]Bewertungsoptionen!$A$13:$B$22,2,FALSE)))</f>
        <v/>
      </c>
      <c r="R45" s="20" t="str">
        <f>IF(P45="","",IF(F45="","",VLOOKUP(F45,[1]Bewertungsoptionen!$A$26:$B$30,2,FALSE)))</f>
        <v/>
      </c>
      <c r="S45" s="21">
        <f t="shared" si="0"/>
        <v>0</v>
      </c>
      <c r="T45" s="20" t="str">
        <f>IF(P45="","",IF(H45="","",VLOOKUP(H45,[1]Bewertungsoptionen!$A$36:$B$38,2,FALSE)))</f>
        <v/>
      </c>
      <c r="U45" s="20" t="str">
        <f>IF(P45="","",IF(I45="","",VLOOKUP(I45,[1]Bewertungsoptionen!$A$42:$B$44,2,FALSE)))</f>
        <v/>
      </c>
      <c r="V45" s="20" t="str">
        <f>IF(P45="","",IF(J45="","",VLOOKUP(J45,[1]Bewertungsoptionen!$A$48:$B$50,2,FALSE)))</f>
        <v/>
      </c>
      <c r="W45" s="21">
        <f t="shared" si="1"/>
        <v>0</v>
      </c>
      <c r="X45" s="20" t="str">
        <f>IF(P45="","",IF(L45="","",VLOOKUP(L45,[1]Bewertungsoptionen!$A$56:$B$57,2,FALSE)))</f>
        <v/>
      </c>
      <c r="Y45" s="20">
        <f>IF(P45="","",IF(M45="","",VLOOKUP(M45,[1]Bewertungsoptionen!$A$61:$B$64,2,FALSE)))</f>
        <v>2</v>
      </c>
      <c r="Z45" s="20">
        <f>IF(P45="","",IF(N45="","",VLOOKUP(N45,[1]Bewertungsoptionen!$A$68:$B$71,2,FALSE)))</f>
        <v>1</v>
      </c>
      <c r="AA45" s="21">
        <f t="shared" si="2"/>
        <v>3</v>
      </c>
    </row>
    <row r="46" spans="1:28" thickTop="1" thickBot="1">
      <c r="A46" s="4">
        <f t="shared" si="3"/>
        <v>43</v>
      </c>
      <c r="B46" s="45" t="s">
        <v>3</v>
      </c>
      <c r="C46" s="45" t="s">
        <v>175</v>
      </c>
      <c r="D46" s="46" t="s">
        <v>8</v>
      </c>
      <c r="E46" s="45" t="s">
        <v>93</v>
      </c>
      <c r="F46" s="45" t="s">
        <v>57</v>
      </c>
      <c r="G46" s="46" t="s">
        <v>8</v>
      </c>
      <c r="H46" s="45" t="s">
        <v>27</v>
      </c>
      <c r="I46" s="45" t="s">
        <v>30</v>
      </c>
      <c r="J46" s="45" t="s">
        <v>33</v>
      </c>
      <c r="K46" s="46" t="s">
        <v>8</v>
      </c>
      <c r="L46" s="45" t="s">
        <v>37</v>
      </c>
      <c r="M46" s="45" t="s">
        <v>51</v>
      </c>
      <c r="N46" s="45" t="s">
        <v>42</v>
      </c>
      <c r="O46" s="46" t="s">
        <v>8</v>
      </c>
      <c r="P46" s="20" t="str">
        <f>IF(B46="","",VLOOKUP(B46,[1]Bewertungsoptionen!$A$4:$B$7,2,FALSE))</f>
        <v>W</v>
      </c>
      <c r="Q46" s="20">
        <f>IF(P46="","",IF(E46="","",VLOOKUP(E46,[1]Bewertungsoptionen!$A$13:$B$22,2,FALSE)))</f>
        <v>3</v>
      </c>
      <c r="R46" s="20">
        <f>IF(P46="","",IF(F46="","",VLOOKUP(F46,[1]Bewertungsoptionen!$A$26:$B$30,2,FALSE)))</f>
        <v>1</v>
      </c>
      <c r="S46" s="21">
        <f t="shared" si="0"/>
        <v>4</v>
      </c>
      <c r="T46" s="20">
        <f>IF(P46="","",IF(H46="","",VLOOKUP(H46,[1]Bewertungsoptionen!$A$36:$B$38,2,FALSE)))</f>
        <v>1</v>
      </c>
      <c r="U46" s="20">
        <f>IF(P46="","",IF(I46="","",VLOOKUP(I46,[1]Bewertungsoptionen!$A$42:$B$44,2,FALSE)))</f>
        <v>1</v>
      </c>
      <c r="V46" s="20">
        <f>IF(P46="","",IF(J46="","",VLOOKUP(J46,[1]Bewertungsoptionen!$A$48:$B$50,2,FALSE)))</f>
        <v>1</v>
      </c>
      <c r="W46" s="21">
        <f t="shared" si="1"/>
        <v>3</v>
      </c>
      <c r="X46" s="20">
        <f>IF(P46="","",IF(L46="","",VLOOKUP(L46,[1]Bewertungsoptionen!$A$56:$B$57,2,FALSE)))</f>
        <v>1</v>
      </c>
      <c r="Y46" s="20">
        <f>IF(P46="","",IF(M46="","",VLOOKUP(M46,[1]Bewertungsoptionen!$A$61:$B$64,2,FALSE)))</f>
        <v>2</v>
      </c>
      <c r="Z46" s="20">
        <f>IF(P46="","",IF(N46="","",VLOOKUP(N46,[1]Bewertungsoptionen!$A$68:$B$71,2,FALSE)))</f>
        <v>0</v>
      </c>
      <c r="AA46" s="21">
        <f t="shared" si="2"/>
        <v>3</v>
      </c>
    </row>
    <row r="47" spans="1:28" thickTop="1" thickBot="1">
      <c r="A47" s="4">
        <f t="shared" si="3"/>
        <v>44</v>
      </c>
      <c r="B47" s="45" t="s">
        <v>3</v>
      </c>
      <c r="C47" s="45" t="s">
        <v>176</v>
      </c>
      <c r="D47" s="46" t="s">
        <v>8</v>
      </c>
      <c r="E47" s="45" t="s">
        <v>94</v>
      </c>
      <c r="F47" s="45" t="s">
        <v>58</v>
      </c>
      <c r="G47" s="46" t="s">
        <v>8</v>
      </c>
      <c r="H47" s="45" t="s">
        <v>27</v>
      </c>
      <c r="I47" s="45" t="s">
        <v>30</v>
      </c>
      <c r="J47" s="45" t="s">
        <v>33</v>
      </c>
      <c r="K47" s="46" t="s">
        <v>8</v>
      </c>
      <c r="L47" s="45" t="s">
        <v>37</v>
      </c>
      <c r="M47" s="45" t="s">
        <v>51</v>
      </c>
      <c r="N47" s="45" t="s">
        <v>42</v>
      </c>
      <c r="O47" s="46" t="s">
        <v>8</v>
      </c>
      <c r="P47" s="20" t="str">
        <f>IF(B47="","",VLOOKUP(B47,[1]Bewertungsoptionen!$A$4:$B$7,2,FALSE))</f>
        <v>W</v>
      </c>
      <c r="Q47" s="20">
        <f>IF(P47="","",IF(E47="","",VLOOKUP(E47,[1]Bewertungsoptionen!$A$13:$B$22,2,FALSE)))</f>
        <v>4</v>
      </c>
      <c r="R47" s="20">
        <f>IF(P47="","",IF(F47="","",VLOOKUP(F47,[1]Bewertungsoptionen!$A$26:$B$30,2,FALSE)))</f>
        <v>2</v>
      </c>
      <c r="S47" s="21">
        <f t="shared" si="0"/>
        <v>6</v>
      </c>
      <c r="T47" s="20">
        <f>IF(P47="","",IF(H47="","",VLOOKUP(H47,[1]Bewertungsoptionen!$A$36:$B$38,2,FALSE)))</f>
        <v>1</v>
      </c>
      <c r="U47" s="20">
        <f>IF(P47="","",IF(I47="","",VLOOKUP(I47,[1]Bewertungsoptionen!$A$42:$B$44,2,FALSE)))</f>
        <v>1</v>
      </c>
      <c r="V47" s="20">
        <f>IF(P47="","",IF(J47="","",VLOOKUP(J47,[1]Bewertungsoptionen!$A$48:$B$50,2,FALSE)))</f>
        <v>1</v>
      </c>
      <c r="W47" s="21">
        <f t="shared" si="1"/>
        <v>3</v>
      </c>
      <c r="X47" s="20">
        <f>IF(P47="","",IF(L47="","",VLOOKUP(L47,[1]Bewertungsoptionen!$A$56:$B$57,2,FALSE)))</f>
        <v>1</v>
      </c>
      <c r="Y47" s="20">
        <f>IF(P47="","",IF(M47="","",VLOOKUP(M47,[1]Bewertungsoptionen!$A$61:$B$64,2,FALSE)))</f>
        <v>2</v>
      </c>
      <c r="Z47" s="20">
        <f>IF(P47="","",IF(N47="","",VLOOKUP(N47,[1]Bewertungsoptionen!$A$68:$B$71,2,FALSE)))</f>
        <v>0</v>
      </c>
      <c r="AA47" s="21">
        <f t="shared" si="2"/>
        <v>3</v>
      </c>
    </row>
    <row r="48" spans="1:28" thickTop="1" thickBot="1">
      <c r="A48" s="4">
        <f t="shared" si="3"/>
        <v>45</v>
      </c>
      <c r="B48" s="45" t="s">
        <v>1</v>
      </c>
      <c r="C48" s="45" t="s">
        <v>177</v>
      </c>
      <c r="D48" s="46" t="s">
        <v>8</v>
      </c>
      <c r="E48" s="45" t="s">
        <v>93</v>
      </c>
      <c r="F48" s="45" t="s">
        <v>56</v>
      </c>
      <c r="G48" s="46" t="s">
        <v>8</v>
      </c>
      <c r="H48" s="45"/>
      <c r="I48" s="45"/>
      <c r="J48" s="45"/>
      <c r="K48" s="46" t="s">
        <v>8</v>
      </c>
      <c r="L48" s="45" t="s">
        <v>37</v>
      </c>
      <c r="M48" s="45" t="s">
        <v>50</v>
      </c>
      <c r="N48" s="45" t="s">
        <v>42</v>
      </c>
      <c r="O48" s="46" t="s">
        <v>8</v>
      </c>
      <c r="P48" s="20" t="str">
        <f>IF(B48="","",VLOOKUP(B48,[1]Bewertungsoptionen!$A$4:$B$7,2,FALSE))</f>
        <v>G</v>
      </c>
      <c r="Q48" s="20">
        <f>IF(P48="","",IF(E48="","",VLOOKUP(E48,[1]Bewertungsoptionen!$A$13:$B$22,2,FALSE)))</f>
        <v>3</v>
      </c>
      <c r="R48" s="20">
        <f>IF(P48="","",IF(F48="","",VLOOKUP(F48,[1]Bewertungsoptionen!$A$26:$B$30,2,FALSE)))</f>
        <v>0</v>
      </c>
      <c r="S48" s="21">
        <f t="shared" si="0"/>
        <v>3</v>
      </c>
      <c r="T48" s="20" t="str">
        <f>IF(P48="","",IF(H48="","",VLOOKUP(H48,[1]Bewertungsoptionen!$A$36:$B$38,2,FALSE)))</f>
        <v/>
      </c>
      <c r="U48" s="20" t="str">
        <f>IF(P48="","",IF(I48="","",VLOOKUP(I48,[1]Bewertungsoptionen!$A$42:$B$44,2,FALSE)))</f>
        <v/>
      </c>
      <c r="V48" s="20" t="str">
        <f>IF(P48="","",IF(J48="","",VLOOKUP(J48,[1]Bewertungsoptionen!$A$48:$B$50,2,FALSE)))</f>
        <v/>
      </c>
      <c r="W48" s="21">
        <f t="shared" si="1"/>
        <v>0</v>
      </c>
      <c r="X48" s="20">
        <f>IF(P48="","",IF(L48="","",VLOOKUP(L48,[1]Bewertungsoptionen!$A$56:$B$57,2,FALSE)))</f>
        <v>1</v>
      </c>
      <c r="Y48" s="20">
        <f>IF(P48="","",IF(M48="","",VLOOKUP(M48,[1]Bewertungsoptionen!$A$61:$B$64,2,FALSE)))</f>
        <v>1</v>
      </c>
      <c r="Z48" s="20">
        <f>IF(P48="","",IF(N48="","",VLOOKUP(N48,[1]Bewertungsoptionen!$A$68:$B$71,2,FALSE)))</f>
        <v>0</v>
      </c>
      <c r="AA48" s="21">
        <f t="shared" si="2"/>
        <v>2</v>
      </c>
    </row>
    <row r="49" spans="1:27" thickTop="1" thickBot="1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IF(B49="","",VLOOKUP(B49,[1]Bewertungsoptionen!$A$4:$B$7,2,FALSE))</f>
        <v/>
      </c>
      <c r="Q49" s="20" t="str">
        <f>IF(P49="","",IF(E49="","",VLOOKUP(E49,[1]Bewertungsoptionen!$A$13:$B$22,2,FALSE)))</f>
        <v/>
      </c>
      <c r="R49" s="20" t="str">
        <f>IF(P49="","",IF(F49="","",VLOOKUP(F49,[1]Bewertungsoptionen!$A$26:$B$30,2,FALSE)))</f>
        <v/>
      </c>
      <c r="S49" s="21">
        <f t="shared" si="0"/>
        <v>0</v>
      </c>
      <c r="T49" s="20" t="str">
        <f>IF(P49="","",IF(H49="","",VLOOKUP(H49,[1]Bewertungsoptionen!$A$36:$B$38,2,FALSE)))</f>
        <v/>
      </c>
      <c r="U49" s="20" t="str">
        <f>IF(P49="","",IF(I49="","",VLOOKUP(I49,[1]Bewertungsoptionen!$A$42:$B$44,2,FALSE)))</f>
        <v/>
      </c>
      <c r="V49" s="20" t="str">
        <f>IF(P49="","",IF(J49="","",VLOOKUP(J49,[1]Bewertungsoptionen!$A$48:$B$50,2,FALSE)))</f>
        <v/>
      </c>
      <c r="W49" s="21">
        <f t="shared" si="1"/>
        <v>0</v>
      </c>
      <c r="X49" s="20" t="str">
        <f>IF(P49="","",IF(L49="","",VLOOKUP(L49,[1]Bewertungsoptionen!$A$56:$B$57,2,FALSE)))</f>
        <v/>
      </c>
      <c r="Y49" s="20" t="str">
        <f>IF(P49="","",IF(M49="","",VLOOKUP(M49,[1]Bewertungsoptionen!$A$61:$B$64,2,FALSE)))</f>
        <v/>
      </c>
      <c r="Z49" s="20" t="str">
        <f>IF(P49="","",IF(N49="","",VLOOKUP(N49,[1]Bewertungsoptionen!$A$68:$B$71,2,FALSE)))</f>
        <v/>
      </c>
      <c r="AA49" s="21">
        <f t="shared" si="2"/>
        <v>0</v>
      </c>
    </row>
    <row r="50" spans="1:27" thickTop="1" thickBot="1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IF(B50="","",VLOOKUP(B50,[1]Bewertungsoptionen!$A$4:$B$7,2,FALSE))</f>
        <v/>
      </c>
      <c r="Q50" s="20" t="str">
        <f>IF(P50="","",IF(E50="","",VLOOKUP(E50,[1]Bewertungsoptionen!$A$13:$B$22,2,FALSE)))</f>
        <v/>
      </c>
      <c r="R50" s="20" t="str">
        <f>IF(P50="","",IF(F50="","",VLOOKUP(F50,[1]Bewertungsoptionen!$A$26:$B$30,2,FALSE)))</f>
        <v/>
      </c>
      <c r="S50" s="21">
        <f t="shared" si="0"/>
        <v>0</v>
      </c>
      <c r="T50" s="20" t="str">
        <f>IF(P50="","",IF(H50="","",VLOOKUP(H50,[1]Bewertungsoptionen!$A$36:$B$38,2,FALSE)))</f>
        <v/>
      </c>
      <c r="U50" s="20" t="str">
        <f>IF(P50="","",IF(I50="","",VLOOKUP(I50,[1]Bewertungsoptionen!$A$42:$B$44,2,FALSE)))</f>
        <v/>
      </c>
      <c r="V50" s="20" t="str">
        <f>IF(P50="","",IF(J50="","",VLOOKUP(J50,[1]Bewertungsoptionen!$A$48:$B$50,2,FALSE)))</f>
        <v/>
      </c>
      <c r="W50" s="21">
        <f t="shared" si="1"/>
        <v>0</v>
      </c>
      <c r="X50" s="20" t="str">
        <f>IF(P50="","",IF(L50="","",VLOOKUP(L50,[1]Bewertungsoptionen!$A$56:$B$57,2,FALSE)))</f>
        <v/>
      </c>
      <c r="Y50" s="20" t="str">
        <f>IF(P50="","",IF(M50="","",VLOOKUP(M50,[1]Bewertungsoptionen!$A$61:$B$64,2,FALSE)))</f>
        <v/>
      </c>
      <c r="Z50" s="20" t="str">
        <f>IF(P50="","",IF(N50="","",VLOOKUP(N50,[1]Bewertungsoptionen!$A$68:$B$71,2,FALSE)))</f>
        <v/>
      </c>
      <c r="AA50" s="21">
        <f t="shared" si="2"/>
        <v>0</v>
      </c>
    </row>
    <row r="51" spans="1:27" thickTop="1" thickBot="1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IF(B51="","",VLOOKUP(B51,[1]Bewertungsoptionen!$A$4:$B$7,2,FALSE))</f>
        <v/>
      </c>
      <c r="Q51" s="20" t="str">
        <f>IF(P51="","",IF(E51="","",VLOOKUP(E51,[1]Bewertungsoptionen!$A$13:$B$22,2,FALSE)))</f>
        <v/>
      </c>
      <c r="R51" s="20" t="str">
        <f>IF(P51="","",IF(F51="","",VLOOKUP(F51,[1]Bewertungsoptionen!$A$26:$B$30,2,FALSE)))</f>
        <v/>
      </c>
      <c r="S51" s="21">
        <f t="shared" si="0"/>
        <v>0</v>
      </c>
      <c r="T51" s="20" t="str">
        <f>IF(P51="","",IF(H51="","",VLOOKUP(H51,[1]Bewertungsoptionen!$A$36:$B$38,2,FALSE)))</f>
        <v/>
      </c>
      <c r="U51" s="20" t="str">
        <f>IF(P51="","",IF(I51="","",VLOOKUP(I51,[1]Bewertungsoptionen!$A$42:$B$44,2,FALSE)))</f>
        <v/>
      </c>
      <c r="V51" s="20" t="str">
        <f>IF(P51="","",IF(J51="","",VLOOKUP(J51,[1]Bewertungsoptionen!$A$48:$B$50,2,FALSE)))</f>
        <v/>
      </c>
      <c r="W51" s="21">
        <f t="shared" si="1"/>
        <v>0</v>
      </c>
      <c r="X51" s="20" t="str">
        <f>IF(P51="","",IF(L51="","",VLOOKUP(L51,[1]Bewertungsoptionen!$A$56:$B$57,2,FALSE)))</f>
        <v/>
      </c>
      <c r="Y51" s="20" t="str">
        <f>IF(P51="","",IF(M51="","",VLOOKUP(M51,[1]Bewertungsoptionen!$A$61:$B$64,2,FALSE)))</f>
        <v/>
      </c>
      <c r="Z51" s="20" t="str">
        <f>IF(P51="","",IF(N51="","",VLOOKUP(N51,[1]Bewertungsoptionen!$A$68:$B$71,2,FALSE)))</f>
        <v/>
      </c>
      <c r="AA51" s="21">
        <f t="shared" si="2"/>
        <v>0</v>
      </c>
    </row>
    <row r="52" spans="1:27" thickTop="1" thickBot="1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IF(B52="","",VLOOKUP(B52,[1]Bewertungsoptionen!$A$4:$B$7,2,FALSE))</f>
        <v/>
      </c>
      <c r="Q52" s="20" t="str">
        <f>IF(P52="","",IF(E52="","",VLOOKUP(E52,[1]Bewertungsoptionen!$A$13:$B$22,2,FALSE)))</f>
        <v/>
      </c>
      <c r="R52" s="20" t="str">
        <f>IF(P52="","",IF(F52="","",VLOOKUP(F52,[1]Bewertungsoptionen!$A$26:$B$30,2,FALSE)))</f>
        <v/>
      </c>
      <c r="S52" s="21">
        <f t="shared" si="0"/>
        <v>0</v>
      </c>
      <c r="T52" s="20" t="str">
        <f>IF(P52="","",IF(H52="","",VLOOKUP(H52,[1]Bewertungsoptionen!$A$36:$B$38,2,FALSE)))</f>
        <v/>
      </c>
      <c r="U52" s="20" t="str">
        <f>IF(P52="","",IF(I52="","",VLOOKUP(I52,[1]Bewertungsoptionen!$A$42:$B$44,2,FALSE)))</f>
        <v/>
      </c>
      <c r="V52" s="20" t="str">
        <f>IF(P52="","",IF(J52="","",VLOOKUP(J52,[1]Bewertungsoptionen!$A$48:$B$50,2,FALSE)))</f>
        <v/>
      </c>
      <c r="W52" s="21">
        <f t="shared" si="1"/>
        <v>0</v>
      </c>
      <c r="X52" s="20" t="str">
        <f>IF(P52="","",IF(L52="","",VLOOKUP(L52,[1]Bewertungsoptionen!$A$56:$B$57,2,FALSE)))</f>
        <v/>
      </c>
      <c r="Y52" s="20" t="str">
        <f>IF(P52="","",IF(M52="","",VLOOKUP(M52,[1]Bewertungsoptionen!$A$61:$B$64,2,FALSE)))</f>
        <v/>
      </c>
      <c r="Z52" s="20" t="str">
        <f>IF(P52="","",IF(N52="","",VLOOKUP(N52,[1]Bewertungsoptionen!$A$68:$B$71,2,FALSE)))</f>
        <v/>
      </c>
      <c r="AA52" s="21">
        <f t="shared" si="2"/>
        <v>0</v>
      </c>
    </row>
    <row r="53" spans="1:27" thickTop="1" thickBot="1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IF(B53="","",VLOOKUP(B53,[1]Bewertungsoptionen!$A$4:$B$7,2,FALSE))</f>
        <v/>
      </c>
      <c r="Q53" s="20" t="str">
        <f>IF(P53="","",IF(E53="","",VLOOKUP(E53,[1]Bewertungsoptionen!$A$13:$B$22,2,FALSE)))</f>
        <v/>
      </c>
      <c r="R53" s="20" t="str">
        <f>IF(P53="","",IF(F53="","",VLOOKUP(F53,[1]Bewertungsoptionen!$A$26:$B$30,2,FALSE)))</f>
        <v/>
      </c>
      <c r="S53" s="21">
        <f t="shared" si="0"/>
        <v>0</v>
      </c>
      <c r="T53" s="20" t="str">
        <f>IF(P53="","",IF(H53="","",VLOOKUP(H53,[1]Bewertungsoptionen!$A$36:$B$38,2,FALSE)))</f>
        <v/>
      </c>
      <c r="U53" s="20" t="str">
        <f>IF(P53="","",IF(I53="","",VLOOKUP(I53,[1]Bewertungsoptionen!$A$42:$B$44,2,FALSE)))</f>
        <v/>
      </c>
      <c r="V53" s="20" t="str">
        <f>IF(P53="","",IF(J53="","",VLOOKUP(J53,[1]Bewertungsoptionen!$A$48:$B$50,2,FALSE)))</f>
        <v/>
      </c>
      <c r="W53" s="21">
        <f t="shared" si="1"/>
        <v>0</v>
      </c>
      <c r="X53" s="20" t="str">
        <f>IF(P53="","",IF(L53="","",VLOOKUP(L53,[1]Bewertungsoptionen!$A$56:$B$57,2,FALSE)))</f>
        <v/>
      </c>
      <c r="Y53" s="20" t="str">
        <f>IF(P53="","",IF(M53="","",VLOOKUP(M53,[1]Bewertungsoptionen!$A$61:$B$64,2,FALSE)))</f>
        <v/>
      </c>
      <c r="Z53" s="20" t="str">
        <f>IF(P53="","",IF(N53="","",VLOOKUP(N53,[1]Bewertungsoptionen!$A$68:$B$71,2,FALSE)))</f>
        <v/>
      </c>
      <c r="AA53" s="21">
        <f t="shared" si="2"/>
        <v>0</v>
      </c>
    </row>
    <row r="54" spans="1:27" thickTop="1" thickBot="1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IF(B54="","",VLOOKUP(B54,[1]Bewertungsoptionen!$A$4:$B$7,2,FALSE))</f>
        <v/>
      </c>
      <c r="Q54" s="20" t="str">
        <f>IF(P54="","",IF(E54="","",VLOOKUP(E54,[1]Bewertungsoptionen!$A$13:$B$22,2,FALSE)))</f>
        <v/>
      </c>
      <c r="R54" s="20" t="str">
        <f>IF(P54="","",IF(F54="","",VLOOKUP(F54,[1]Bewertungsoptionen!$A$26:$B$30,2,FALSE)))</f>
        <v/>
      </c>
      <c r="S54" s="21">
        <f t="shared" si="0"/>
        <v>0</v>
      </c>
      <c r="T54" s="20" t="str">
        <f>IF(P54="","",IF(H54="","",VLOOKUP(H54,[1]Bewertungsoptionen!$A$36:$B$38,2,FALSE)))</f>
        <v/>
      </c>
      <c r="U54" s="20" t="str">
        <f>IF(P54="","",IF(I54="","",VLOOKUP(I54,[1]Bewertungsoptionen!$A$42:$B$44,2,FALSE)))</f>
        <v/>
      </c>
      <c r="V54" s="20" t="str">
        <f>IF(P54="","",IF(J54="","",VLOOKUP(J54,[1]Bewertungsoptionen!$A$48:$B$50,2,FALSE)))</f>
        <v/>
      </c>
      <c r="W54" s="21">
        <f t="shared" si="1"/>
        <v>0</v>
      </c>
      <c r="X54" s="20" t="str">
        <f>IF(P54="","",IF(L54="","",VLOOKUP(L54,[1]Bewertungsoptionen!$A$56:$B$57,2,FALSE)))</f>
        <v/>
      </c>
      <c r="Y54" s="20" t="str">
        <f>IF(P54="","",IF(M54="","",VLOOKUP(M54,[1]Bewertungsoptionen!$A$61:$B$64,2,FALSE)))</f>
        <v/>
      </c>
      <c r="Z54" s="20" t="str">
        <f>IF(P54="","",IF(N54="","",VLOOKUP(N54,[1]Bewertungsoptionen!$A$68:$B$71,2,FALSE)))</f>
        <v/>
      </c>
      <c r="AA54" s="21">
        <f t="shared" si="2"/>
        <v>0</v>
      </c>
    </row>
    <row r="55" spans="1:27" thickTop="1" thickBot="1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IF(B55="","",VLOOKUP(B55,[1]Bewertungsoptionen!$A$4:$B$7,2,FALSE))</f>
        <v/>
      </c>
      <c r="Q55" s="20" t="str">
        <f>IF(P55="","",IF(E55="","",VLOOKUP(E55,[1]Bewertungsoptionen!$A$13:$B$22,2,FALSE)))</f>
        <v/>
      </c>
      <c r="R55" s="20" t="str">
        <f>IF(P55="","",IF(F55="","",VLOOKUP(F55,[1]Bewertungsoptionen!$A$26:$B$30,2,FALSE)))</f>
        <v/>
      </c>
      <c r="S55" s="21">
        <f t="shared" si="0"/>
        <v>0</v>
      </c>
      <c r="T55" s="20" t="str">
        <f>IF(P55="","",IF(H55="","",VLOOKUP(H55,[1]Bewertungsoptionen!$A$36:$B$38,2,FALSE)))</f>
        <v/>
      </c>
      <c r="U55" s="20" t="str">
        <f>IF(P55="","",IF(I55="","",VLOOKUP(I55,[1]Bewertungsoptionen!$A$42:$B$44,2,FALSE)))</f>
        <v/>
      </c>
      <c r="V55" s="20" t="str">
        <f>IF(P55="","",IF(J55="","",VLOOKUP(J55,[1]Bewertungsoptionen!$A$48:$B$50,2,FALSE)))</f>
        <v/>
      </c>
      <c r="W55" s="21">
        <f t="shared" si="1"/>
        <v>0</v>
      </c>
      <c r="X55" s="20" t="str">
        <f>IF(P55="","",IF(L55="","",VLOOKUP(L55,[1]Bewertungsoptionen!$A$56:$B$57,2,FALSE)))</f>
        <v/>
      </c>
      <c r="Y55" s="20" t="str">
        <f>IF(P55="","",IF(M55="","",VLOOKUP(M55,[1]Bewertungsoptionen!$A$61:$B$64,2,FALSE)))</f>
        <v/>
      </c>
      <c r="Z55" s="20" t="str">
        <f>IF(P55="","",IF(N55="","",VLOOKUP(N55,[1]Bewertungsoptionen!$A$68:$B$71,2,FALSE)))</f>
        <v/>
      </c>
      <c r="AA55" s="21">
        <f t="shared" si="2"/>
        <v>0</v>
      </c>
    </row>
    <row r="56" spans="1:27" thickTop="1" thickBot="1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IF(B56="","",VLOOKUP(B56,[1]Bewertungsoptionen!$A$4:$B$7,2,FALSE))</f>
        <v/>
      </c>
      <c r="Q56" s="20" t="str">
        <f>IF(P56="","",IF(E56="","",VLOOKUP(E56,[1]Bewertungsoptionen!$A$13:$B$22,2,FALSE)))</f>
        <v/>
      </c>
      <c r="R56" s="20" t="str">
        <f>IF(P56="","",IF(F56="","",VLOOKUP(F56,[1]Bewertungsoptionen!$A$26:$B$30,2,FALSE)))</f>
        <v/>
      </c>
      <c r="S56" s="21">
        <f t="shared" si="0"/>
        <v>0</v>
      </c>
      <c r="T56" s="20" t="str">
        <f>IF(P56="","",IF(H56="","",VLOOKUP(H56,[1]Bewertungsoptionen!$A$36:$B$38,2,FALSE)))</f>
        <v/>
      </c>
      <c r="U56" s="20" t="str">
        <f>IF(P56="","",IF(I56="","",VLOOKUP(I56,[1]Bewertungsoptionen!$A$42:$B$44,2,FALSE)))</f>
        <v/>
      </c>
      <c r="V56" s="20" t="str">
        <f>IF(P56="","",IF(J56="","",VLOOKUP(J56,[1]Bewertungsoptionen!$A$48:$B$50,2,FALSE)))</f>
        <v/>
      </c>
      <c r="W56" s="21">
        <f t="shared" si="1"/>
        <v>0</v>
      </c>
      <c r="X56" s="20" t="str">
        <f>IF(P56="","",IF(L56="","",VLOOKUP(L56,[1]Bewertungsoptionen!$A$56:$B$57,2,FALSE)))</f>
        <v/>
      </c>
      <c r="Y56" s="20" t="str">
        <f>IF(P56="","",IF(M56="","",VLOOKUP(M56,[1]Bewertungsoptionen!$A$61:$B$64,2,FALSE)))</f>
        <v/>
      </c>
      <c r="Z56" s="20" t="str">
        <f>IF(P56="","",IF(N56="","",VLOOKUP(N56,[1]Bewertungsoptionen!$A$68:$B$71,2,FALSE)))</f>
        <v/>
      </c>
      <c r="AA56" s="21">
        <f t="shared" si="2"/>
        <v>0</v>
      </c>
    </row>
    <row r="57" spans="1:27" thickTop="1" thickBot="1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IF(B57="","",VLOOKUP(B57,[1]Bewertungsoptionen!$A$4:$B$7,2,FALSE))</f>
        <v/>
      </c>
      <c r="Q57" s="20" t="str">
        <f>IF(P57="","",IF(E57="","",VLOOKUP(E57,[1]Bewertungsoptionen!$A$13:$B$22,2,FALSE)))</f>
        <v/>
      </c>
      <c r="R57" s="20" t="str">
        <f>IF(P57="","",IF(F57="","",VLOOKUP(F57,[1]Bewertungsoptionen!$A$26:$B$30,2,FALSE)))</f>
        <v/>
      </c>
      <c r="S57" s="21">
        <f t="shared" si="0"/>
        <v>0</v>
      </c>
      <c r="T57" s="20" t="str">
        <f>IF(P57="","",IF(H57="","",VLOOKUP(H57,[1]Bewertungsoptionen!$A$36:$B$38,2,FALSE)))</f>
        <v/>
      </c>
      <c r="U57" s="20" t="str">
        <f>IF(P57="","",IF(I57="","",VLOOKUP(I57,[1]Bewertungsoptionen!$A$42:$B$44,2,FALSE)))</f>
        <v/>
      </c>
      <c r="V57" s="20" t="str">
        <f>IF(P57="","",IF(J57="","",VLOOKUP(J57,[1]Bewertungsoptionen!$A$48:$B$50,2,FALSE)))</f>
        <v/>
      </c>
      <c r="W57" s="21">
        <f t="shared" si="1"/>
        <v>0</v>
      </c>
      <c r="X57" s="20" t="str">
        <f>IF(P57="","",IF(L57="","",VLOOKUP(L57,[1]Bewertungsoptionen!$A$56:$B$57,2,FALSE)))</f>
        <v/>
      </c>
      <c r="Y57" s="20" t="str">
        <f>IF(P57="","",IF(M57="","",VLOOKUP(M57,[1]Bewertungsoptionen!$A$61:$B$64,2,FALSE)))</f>
        <v/>
      </c>
      <c r="Z57" s="20" t="str">
        <f>IF(P57="","",IF(N57="","",VLOOKUP(N57,[1]Bewertungsoptionen!$A$68:$B$71,2,FALSE)))</f>
        <v/>
      </c>
      <c r="AA57" s="21">
        <f t="shared" si="2"/>
        <v>0</v>
      </c>
    </row>
    <row r="58" spans="1:27" thickTop="1" thickBot="1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IF(B58="","",VLOOKUP(B58,[1]Bewertungsoptionen!$A$4:$B$7,2,FALSE))</f>
        <v/>
      </c>
      <c r="Q58" s="20" t="str">
        <f>IF(P58="","",IF(E58="","",VLOOKUP(E58,[1]Bewertungsoptionen!$A$13:$B$22,2,FALSE)))</f>
        <v/>
      </c>
      <c r="R58" s="20" t="str">
        <f>IF(P58="","",IF(F58="","",VLOOKUP(F58,[1]Bewertungsoptionen!$A$26:$B$30,2,FALSE)))</f>
        <v/>
      </c>
      <c r="S58" s="21">
        <f t="shared" si="0"/>
        <v>0</v>
      </c>
      <c r="T58" s="20" t="str">
        <f>IF(P58="","",IF(H58="","",VLOOKUP(H58,[1]Bewertungsoptionen!$A$36:$B$38,2,FALSE)))</f>
        <v/>
      </c>
      <c r="U58" s="20" t="str">
        <f>IF(P58="","",IF(I58="","",VLOOKUP(I58,[1]Bewertungsoptionen!$A$42:$B$44,2,FALSE)))</f>
        <v/>
      </c>
      <c r="V58" s="20" t="str">
        <f>IF(P58="","",IF(J58="","",VLOOKUP(J58,[1]Bewertungsoptionen!$A$48:$B$50,2,FALSE)))</f>
        <v/>
      </c>
      <c r="W58" s="21">
        <f t="shared" si="1"/>
        <v>0</v>
      </c>
      <c r="X58" s="20" t="str">
        <f>IF(P58="","",IF(L58="","",VLOOKUP(L58,[1]Bewertungsoptionen!$A$56:$B$57,2,FALSE)))</f>
        <v/>
      </c>
      <c r="Y58" s="20" t="str">
        <f>IF(P58="","",IF(M58="","",VLOOKUP(M58,[1]Bewertungsoptionen!$A$61:$B$64,2,FALSE)))</f>
        <v/>
      </c>
      <c r="Z58" s="20" t="str">
        <f>IF(P58="","",IF(N58="","",VLOOKUP(N58,[1]Bewertungsoptionen!$A$68:$B$71,2,FALSE)))</f>
        <v/>
      </c>
      <c r="AA58" s="21">
        <f t="shared" si="2"/>
        <v>0</v>
      </c>
    </row>
    <row r="59" spans="1:27" thickTop="1" thickBot="1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IF(B59="","",VLOOKUP(B59,[1]Bewertungsoptionen!$A$4:$B$7,2,FALSE))</f>
        <v/>
      </c>
      <c r="Q59" s="20" t="str">
        <f>IF(P59="","",IF(E59="","",VLOOKUP(E59,[1]Bewertungsoptionen!$A$13:$B$22,2,FALSE)))</f>
        <v/>
      </c>
      <c r="R59" s="20" t="str">
        <f>IF(P59="","",IF(F59="","",VLOOKUP(F59,[1]Bewertungsoptionen!$A$26:$B$30,2,FALSE)))</f>
        <v/>
      </c>
      <c r="S59" s="21">
        <f t="shared" si="0"/>
        <v>0</v>
      </c>
      <c r="T59" s="20" t="str">
        <f>IF(P59="","",IF(H59="","",VLOOKUP(H59,[1]Bewertungsoptionen!$A$36:$B$38,2,FALSE)))</f>
        <v/>
      </c>
      <c r="U59" s="20" t="str">
        <f>IF(P59="","",IF(I59="","",VLOOKUP(I59,[1]Bewertungsoptionen!$A$42:$B$44,2,FALSE)))</f>
        <v/>
      </c>
      <c r="V59" s="20" t="str">
        <f>IF(P59="","",IF(J59="","",VLOOKUP(J59,[1]Bewertungsoptionen!$A$48:$B$50,2,FALSE)))</f>
        <v/>
      </c>
      <c r="W59" s="21">
        <f t="shared" si="1"/>
        <v>0</v>
      </c>
      <c r="X59" s="20" t="str">
        <f>IF(P59="","",IF(L59="","",VLOOKUP(L59,[1]Bewertungsoptionen!$A$56:$B$57,2,FALSE)))</f>
        <v/>
      </c>
      <c r="Y59" s="20" t="str">
        <f>IF(P59="","",IF(M59="","",VLOOKUP(M59,[1]Bewertungsoptionen!$A$61:$B$64,2,FALSE)))</f>
        <v/>
      </c>
      <c r="Z59" s="20" t="str">
        <f>IF(P59="","",IF(N59="","",VLOOKUP(N59,[1]Bewertungsoptionen!$A$68:$B$71,2,FALSE)))</f>
        <v/>
      </c>
      <c r="AA59" s="21">
        <f t="shared" si="2"/>
        <v>0</v>
      </c>
    </row>
    <row r="60" spans="1:27" thickTop="1" thickBot="1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IF(B60="","",VLOOKUP(B60,[1]Bewertungsoptionen!$A$4:$B$7,2,FALSE))</f>
        <v/>
      </c>
      <c r="Q60" s="20" t="str">
        <f>IF(P60="","",IF(E60="","",VLOOKUP(E60,[1]Bewertungsoptionen!$A$13:$B$22,2,FALSE)))</f>
        <v/>
      </c>
      <c r="R60" s="20" t="str">
        <f>IF(P60="","",IF(F60="","",VLOOKUP(F60,[1]Bewertungsoptionen!$A$26:$B$30,2,FALSE)))</f>
        <v/>
      </c>
      <c r="S60" s="21">
        <f t="shared" si="0"/>
        <v>0</v>
      </c>
      <c r="T60" s="20" t="str">
        <f>IF(P60="","",IF(H60="","",VLOOKUP(H60,[1]Bewertungsoptionen!$A$36:$B$38,2,FALSE)))</f>
        <v/>
      </c>
      <c r="U60" s="20" t="str">
        <f>IF(P60="","",IF(I60="","",VLOOKUP(I60,[1]Bewertungsoptionen!$A$42:$B$44,2,FALSE)))</f>
        <v/>
      </c>
      <c r="V60" s="20" t="str">
        <f>IF(P60="","",IF(J60="","",VLOOKUP(J60,[1]Bewertungsoptionen!$A$48:$B$50,2,FALSE)))</f>
        <v/>
      </c>
      <c r="W60" s="21">
        <f t="shared" si="1"/>
        <v>0</v>
      </c>
      <c r="X60" s="20" t="str">
        <f>IF(P60="","",IF(L60="","",VLOOKUP(L60,[1]Bewertungsoptionen!$A$56:$B$57,2,FALSE)))</f>
        <v/>
      </c>
      <c r="Y60" s="20" t="str">
        <f>IF(P60="","",IF(M60="","",VLOOKUP(M60,[1]Bewertungsoptionen!$A$61:$B$64,2,FALSE)))</f>
        <v/>
      </c>
      <c r="Z60" s="20" t="str">
        <f>IF(P60="","",IF(N60="","",VLOOKUP(N60,[1]Bewertungsoptionen!$A$68:$B$71,2,FALSE)))</f>
        <v/>
      </c>
      <c r="AA60" s="21">
        <f t="shared" si="2"/>
        <v>0</v>
      </c>
    </row>
    <row r="61" spans="1:27" thickTop="1" thickBot="1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IF(B61="","",VLOOKUP(B61,[1]Bewertungsoptionen!$A$4:$B$7,2,FALSE))</f>
        <v/>
      </c>
      <c r="Q61" s="20" t="str">
        <f>IF(P61="","",IF(E61="","",VLOOKUP(E61,[1]Bewertungsoptionen!$A$13:$B$22,2,FALSE)))</f>
        <v/>
      </c>
      <c r="R61" s="20" t="str">
        <f>IF(P61="","",IF(F61="","",VLOOKUP(F61,[1]Bewertungsoptionen!$A$26:$B$30,2,FALSE)))</f>
        <v/>
      </c>
      <c r="S61" s="21">
        <f t="shared" si="0"/>
        <v>0</v>
      </c>
      <c r="T61" s="20" t="str">
        <f>IF(P61="","",IF(H61="","",VLOOKUP(H61,[1]Bewertungsoptionen!$A$36:$B$38,2,FALSE)))</f>
        <v/>
      </c>
      <c r="U61" s="20" t="str">
        <f>IF(P61="","",IF(I61="","",VLOOKUP(I61,[1]Bewertungsoptionen!$A$42:$B$44,2,FALSE)))</f>
        <v/>
      </c>
      <c r="V61" s="20" t="str">
        <f>IF(P61="","",IF(J61="","",VLOOKUP(J61,[1]Bewertungsoptionen!$A$48:$B$50,2,FALSE)))</f>
        <v/>
      </c>
      <c r="W61" s="21">
        <f t="shared" si="1"/>
        <v>0</v>
      </c>
      <c r="X61" s="20" t="str">
        <f>IF(P61="","",IF(L61="","",VLOOKUP(L61,[1]Bewertungsoptionen!$A$56:$B$57,2,FALSE)))</f>
        <v/>
      </c>
      <c r="Y61" s="20" t="str">
        <f>IF(P61="","",IF(M61="","",VLOOKUP(M61,[1]Bewertungsoptionen!$A$61:$B$64,2,FALSE)))</f>
        <v/>
      </c>
      <c r="Z61" s="20" t="str">
        <f>IF(P61="","",IF(N61="","",VLOOKUP(N61,[1]Bewertungsoptionen!$A$68:$B$71,2,FALSE)))</f>
        <v/>
      </c>
      <c r="AA61" s="21">
        <f t="shared" si="2"/>
        <v>0</v>
      </c>
    </row>
    <row r="62" spans="1:27" thickTop="1" thickBot="1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IF(B62="","",VLOOKUP(B62,[1]Bewertungsoptionen!$A$4:$B$7,2,FALSE))</f>
        <v/>
      </c>
      <c r="Q62" s="20" t="str">
        <f>IF(P62="","",IF(E62="","",VLOOKUP(E62,[1]Bewertungsoptionen!$A$13:$B$22,2,FALSE)))</f>
        <v/>
      </c>
      <c r="R62" s="20" t="str">
        <f>IF(P62="","",IF(F62="","",VLOOKUP(F62,[1]Bewertungsoptionen!$A$26:$B$30,2,FALSE)))</f>
        <v/>
      </c>
      <c r="S62" s="21">
        <f t="shared" si="0"/>
        <v>0</v>
      </c>
      <c r="T62" s="20" t="str">
        <f>IF(P62="","",IF(H62="","",VLOOKUP(H62,[1]Bewertungsoptionen!$A$36:$B$38,2,FALSE)))</f>
        <v/>
      </c>
      <c r="U62" s="20" t="str">
        <f>IF(P62="","",IF(I62="","",VLOOKUP(I62,[1]Bewertungsoptionen!$A$42:$B$44,2,FALSE)))</f>
        <v/>
      </c>
      <c r="V62" s="20" t="str">
        <f>IF(P62="","",IF(J62="","",VLOOKUP(J62,[1]Bewertungsoptionen!$A$48:$B$50,2,FALSE)))</f>
        <v/>
      </c>
      <c r="W62" s="21">
        <f t="shared" si="1"/>
        <v>0</v>
      </c>
      <c r="X62" s="20" t="str">
        <f>IF(P62="","",IF(L62="","",VLOOKUP(L62,[1]Bewertungsoptionen!$A$56:$B$57,2,FALSE)))</f>
        <v/>
      </c>
      <c r="Y62" s="20" t="str">
        <f>IF(P62="","",IF(M62="","",VLOOKUP(M62,[1]Bewertungsoptionen!$A$61:$B$64,2,FALSE)))</f>
        <v/>
      </c>
      <c r="Z62" s="20" t="str">
        <f>IF(P62="","",IF(N62="","",VLOOKUP(N62,[1]Bewertungsoptionen!$A$68:$B$71,2,FALSE)))</f>
        <v/>
      </c>
      <c r="AA62" s="21">
        <f t="shared" si="2"/>
        <v>0</v>
      </c>
    </row>
    <row r="63" spans="1:27" thickTop="1" thickBot="1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IF(B63="","",VLOOKUP(B63,[1]Bewertungsoptionen!$A$4:$B$7,2,FALSE))</f>
        <v/>
      </c>
      <c r="Q63" s="20" t="str">
        <f>IF(P63="","",IF(E63="","",VLOOKUP(E63,[1]Bewertungsoptionen!$A$13:$B$22,2,FALSE)))</f>
        <v/>
      </c>
      <c r="R63" s="20" t="str">
        <f>IF(P63="","",IF(F63="","",VLOOKUP(F63,[1]Bewertungsoptionen!$A$26:$B$30,2,FALSE)))</f>
        <v/>
      </c>
      <c r="S63" s="21">
        <f t="shared" si="0"/>
        <v>0</v>
      </c>
      <c r="T63" s="20" t="str">
        <f>IF(P63="","",IF(H63="","",VLOOKUP(H63,[1]Bewertungsoptionen!$A$36:$B$38,2,FALSE)))</f>
        <v/>
      </c>
      <c r="U63" s="20" t="str">
        <f>IF(P63="","",IF(I63="","",VLOOKUP(I63,[1]Bewertungsoptionen!$A$42:$B$44,2,FALSE)))</f>
        <v/>
      </c>
      <c r="V63" s="20" t="str">
        <f>IF(P63="","",IF(J63="","",VLOOKUP(J63,[1]Bewertungsoptionen!$A$48:$B$50,2,FALSE)))</f>
        <v/>
      </c>
      <c r="W63" s="21">
        <f t="shared" si="1"/>
        <v>0</v>
      </c>
      <c r="X63" s="20" t="str">
        <f>IF(P63="","",IF(L63="","",VLOOKUP(L63,[1]Bewertungsoptionen!$A$56:$B$57,2,FALSE)))</f>
        <v/>
      </c>
      <c r="Y63" s="20" t="str">
        <f>IF(P63="","",IF(M63="","",VLOOKUP(M63,[1]Bewertungsoptionen!$A$61:$B$64,2,FALSE)))</f>
        <v/>
      </c>
      <c r="Z63" s="20" t="str">
        <f>IF(P63="","",IF(N63="","",VLOOKUP(N63,[1]Bewertungsoptionen!$A$68:$B$71,2,FALSE)))</f>
        <v/>
      </c>
      <c r="AA63" s="21">
        <f t="shared" si="2"/>
        <v>0</v>
      </c>
    </row>
    <row r="64" spans="1:27" thickTop="1" thickBot="1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IF(B64="","",VLOOKUP(B64,[1]Bewertungsoptionen!$A$4:$B$7,2,FALSE))</f>
        <v/>
      </c>
      <c r="Q64" s="20" t="str">
        <f>IF(P64="","",IF(E64="","",VLOOKUP(E64,[1]Bewertungsoptionen!$A$13:$B$22,2,FALSE)))</f>
        <v/>
      </c>
      <c r="R64" s="20" t="str">
        <f>IF(P64="","",IF(F64="","",VLOOKUP(F64,[1]Bewertungsoptionen!$A$26:$B$30,2,FALSE)))</f>
        <v/>
      </c>
      <c r="S64" s="21">
        <f t="shared" si="0"/>
        <v>0</v>
      </c>
      <c r="T64" s="20" t="str">
        <f>IF(P64="","",IF(H64="","",VLOOKUP(H64,[1]Bewertungsoptionen!$A$36:$B$38,2,FALSE)))</f>
        <v/>
      </c>
      <c r="U64" s="20" t="str">
        <f>IF(P64="","",IF(I64="","",VLOOKUP(I64,[1]Bewertungsoptionen!$A$42:$B$44,2,FALSE)))</f>
        <v/>
      </c>
      <c r="V64" s="20" t="str">
        <f>IF(P64="","",IF(J64="","",VLOOKUP(J64,[1]Bewertungsoptionen!$A$48:$B$50,2,FALSE)))</f>
        <v/>
      </c>
      <c r="W64" s="21">
        <f t="shared" si="1"/>
        <v>0</v>
      </c>
      <c r="X64" s="20" t="str">
        <f>IF(P64="","",IF(L64="","",VLOOKUP(L64,[1]Bewertungsoptionen!$A$56:$B$57,2,FALSE)))</f>
        <v/>
      </c>
      <c r="Y64" s="20" t="str">
        <f>IF(P64="","",IF(M64="","",VLOOKUP(M64,[1]Bewertungsoptionen!$A$61:$B$64,2,FALSE)))</f>
        <v/>
      </c>
      <c r="Z64" s="20" t="str">
        <f>IF(P64="","",IF(N64="","",VLOOKUP(N64,[1]Bewertungsoptionen!$A$68:$B$71,2,FALSE)))</f>
        <v/>
      </c>
      <c r="AA64" s="21">
        <f t="shared" si="2"/>
        <v>0</v>
      </c>
    </row>
    <row r="65" spans="1:27" thickTop="1" thickBot="1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IF(B65="","",VLOOKUP(B65,[1]Bewertungsoptionen!$A$4:$B$7,2,FALSE))</f>
        <v/>
      </c>
      <c r="Q65" s="20" t="str">
        <f>IF(P65="","",IF(E65="","",VLOOKUP(E65,[1]Bewertungsoptionen!$A$13:$B$22,2,FALSE)))</f>
        <v/>
      </c>
      <c r="R65" s="20" t="str">
        <f>IF(P65="","",IF(F65="","",VLOOKUP(F65,[1]Bewertungsoptionen!$A$26:$B$30,2,FALSE)))</f>
        <v/>
      </c>
      <c r="S65" s="21">
        <f t="shared" si="0"/>
        <v>0</v>
      </c>
      <c r="T65" s="20" t="str">
        <f>IF(P65="","",IF(H65="","",VLOOKUP(H65,[1]Bewertungsoptionen!$A$36:$B$38,2,FALSE)))</f>
        <v/>
      </c>
      <c r="U65" s="20" t="str">
        <f>IF(P65="","",IF(I65="","",VLOOKUP(I65,[1]Bewertungsoptionen!$A$42:$B$44,2,FALSE)))</f>
        <v/>
      </c>
      <c r="V65" s="20" t="str">
        <f>IF(P65="","",IF(J65="","",VLOOKUP(J65,[1]Bewertungsoptionen!$A$48:$B$50,2,FALSE)))</f>
        <v/>
      </c>
      <c r="W65" s="21">
        <f t="shared" si="1"/>
        <v>0</v>
      </c>
      <c r="X65" s="20" t="str">
        <f>IF(P65="","",IF(L65="","",VLOOKUP(L65,[1]Bewertungsoptionen!$A$56:$B$57,2,FALSE)))</f>
        <v/>
      </c>
      <c r="Y65" s="20" t="str">
        <f>IF(P65="","",IF(M65="","",VLOOKUP(M65,[1]Bewertungsoptionen!$A$61:$B$64,2,FALSE)))</f>
        <v/>
      </c>
      <c r="Z65" s="20" t="str">
        <f>IF(P65="","",IF(N65="","",VLOOKUP(N65,[1]Bewertungsoptionen!$A$68:$B$71,2,FALSE)))</f>
        <v/>
      </c>
      <c r="AA65" s="21">
        <f t="shared" si="2"/>
        <v>0</v>
      </c>
    </row>
    <row r="66" spans="1:27" thickTop="1" thickBot="1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IF(B66="","",VLOOKUP(B66,[1]Bewertungsoptionen!$A$4:$B$7,2,FALSE))</f>
        <v/>
      </c>
      <c r="Q66" s="20" t="str">
        <f>IF(P66="","",IF(E66="","",VLOOKUP(E66,[1]Bewertungsoptionen!$A$13:$B$22,2,FALSE)))</f>
        <v/>
      </c>
      <c r="R66" s="20" t="str">
        <f>IF(P66="","",IF(F66="","",VLOOKUP(F66,[1]Bewertungsoptionen!$A$26:$B$30,2,FALSE)))</f>
        <v/>
      </c>
      <c r="S66" s="21">
        <f t="shared" si="0"/>
        <v>0</v>
      </c>
      <c r="T66" s="20" t="str">
        <f>IF(P66="","",IF(H66="","",VLOOKUP(H66,[1]Bewertungsoptionen!$A$36:$B$38,2,FALSE)))</f>
        <v/>
      </c>
      <c r="U66" s="20" t="str">
        <f>IF(P66="","",IF(I66="","",VLOOKUP(I66,[1]Bewertungsoptionen!$A$42:$B$44,2,FALSE)))</f>
        <v/>
      </c>
      <c r="V66" s="20" t="str">
        <f>IF(P66="","",IF(J66="","",VLOOKUP(J66,[1]Bewertungsoptionen!$A$48:$B$50,2,FALSE)))</f>
        <v/>
      </c>
      <c r="W66" s="21">
        <f t="shared" si="1"/>
        <v>0</v>
      </c>
      <c r="X66" s="20" t="str">
        <f>IF(P66="","",IF(L66="","",VLOOKUP(L66,[1]Bewertungsoptionen!$A$56:$B$57,2,FALSE)))</f>
        <v/>
      </c>
      <c r="Y66" s="20" t="str">
        <f>IF(P66="","",IF(M66="","",VLOOKUP(M66,[1]Bewertungsoptionen!$A$61:$B$64,2,FALSE)))</f>
        <v/>
      </c>
      <c r="Z66" s="20" t="str">
        <f>IF(P66="","",IF(N66="","",VLOOKUP(N66,[1]Bewertungsoptionen!$A$68:$B$71,2,FALSE)))</f>
        <v/>
      </c>
      <c r="AA66" s="21">
        <f t="shared" si="2"/>
        <v>0</v>
      </c>
    </row>
    <row r="67" spans="1:27" thickTop="1" thickBot="1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IF(B67="","",VLOOKUP(B67,[1]Bewertungsoptionen!$A$4:$B$7,2,FALSE))</f>
        <v/>
      </c>
      <c r="Q67" s="20" t="str">
        <f>IF(P67="","",IF(E67="","",VLOOKUP(E67,[1]Bewertungsoptionen!$A$13:$B$22,2,FALSE)))</f>
        <v/>
      </c>
      <c r="R67" s="20" t="str">
        <f>IF(P67="","",IF(F67="","",VLOOKUP(F67,[1]Bewertungsoptionen!$A$26:$B$30,2,FALSE)))</f>
        <v/>
      </c>
      <c r="S67" s="21">
        <f t="shared" si="0"/>
        <v>0</v>
      </c>
      <c r="T67" s="20" t="str">
        <f>IF(P67="","",IF(H67="","",VLOOKUP(H67,[1]Bewertungsoptionen!$A$36:$B$38,2,FALSE)))</f>
        <v/>
      </c>
      <c r="U67" s="20" t="str">
        <f>IF(P67="","",IF(I67="","",VLOOKUP(I67,[1]Bewertungsoptionen!$A$42:$B$44,2,FALSE)))</f>
        <v/>
      </c>
      <c r="V67" s="20" t="str">
        <f>IF(P67="","",IF(J67="","",VLOOKUP(J67,[1]Bewertungsoptionen!$A$48:$B$50,2,FALSE)))</f>
        <v/>
      </c>
      <c r="W67" s="21">
        <f t="shared" si="1"/>
        <v>0</v>
      </c>
      <c r="X67" s="20" t="str">
        <f>IF(P67="","",IF(L67="","",VLOOKUP(L67,[1]Bewertungsoptionen!$A$56:$B$57,2,FALSE)))</f>
        <v/>
      </c>
      <c r="Y67" s="20" t="str">
        <f>IF(P67="","",IF(M67="","",VLOOKUP(M67,[1]Bewertungsoptionen!$A$61:$B$64,2,FALSE)))</f>
        <v/>
      </c>
      <c r="Z67" s="20" t="str">
        <f>IF(P67="","",IF(N67="","",VLOOKUP(N67,[1]Bewertungsoptionen!$A$68:$B$71,2,FALSE)))</f>
        <v/>
      </c>
      <c r="AA67" s="21">
        <f t="shared" si="2"/>
        <v>0</v>
      </c>
    </row>
    <row r="68" spans="1:27" thickTop="1" thickBot="1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IF(B68="","",VLOOKUP(B68,[1]Bewertungsoptionen!$A$4:$B$7,2,FALSE))</f>
        <v/>
      </c>
      <c r="Q68" s="20" t="str">
        <f>IF(P68="","",IF(E68="","",VLOOKUP(E68,[1]Bewertungsoptionen!$A$13:$B$22,2,FALSE)))</f>
        <v/>
      </c>
      <c r="R68" s="20" t="str">
        <f>IF(P68="","",IF(F68="","",VLOOKUP(F68,[1]Bewertungsoptionen!$A$26:$B$30,2,FALSE)))</f>
        <v/>
      </c>
      <c r="S68" s="21">
        <f t="shared" si="0"/>
        <v>0</v>
      </c>
      <c r="T68" s="20" t="str">
        <f>IF(P68="","",IF(H68="","",VLOOKUP(H68,[1]Bewertungsoptionen!$A$36:$B$38,2,FALSE)))</f>
        <v/>
      </c>
      <c r="U68" s="20" t="str">
        <f>IF(P68="","",IF(I68="","",VLOOKUP(I68,[1]Bewertungsoptionen!$A$42:$B$44,2,FALSE)))</f>
        <v/>
      </c>
      <c r="V68" s="20" t="str">
        <f>IF(P68="","",IF(J68="","",VLOOKUP(J68,[1]Bewertungsoptionen!$A$48:$B$50,2,FALSE)))</f>
        <v/>
      </c>
      <c r="W68" s="21">
        <f t="shared" si="1"/>
        <v>0</v>
      </c>
      <c r="X68" s="20" t="str">
        <f>IF(P68="","",IF(L68="","",VLOOKUP(L68,[1]Bewertungsoptionen!$A$56:$B$57,2,FALSE)))</f>
        <v/>
      </c>
      <c r="Y68" s="20" t="str">
        <f>IF(P68="","",IF(M68="","",VLOOKUP(M68,[1]Bewertungsoptionen!$A$61:$B$64,2,FALSE)))</f>
        <v/>
      </c>
      <c r="Z68" s="20" t="str">
        <f>IF(P68="","",IF(N68="","",VLOOKUP(N68,[1]Bewertungsoptionen!$A$68:$B$71,2,FALSE)))</f>
        <v/>
      </c>
      <c r="AA68" s="21">
        <f t="shared" si="2"/>
        <v>0</v>
      </c>
    </row>
    <row r="69" spans="1:27" thickTop="1" thickBot="1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IF(B69="","",VLOOKUP(B69,[1]Bewertungsoptionen!$A$4:$B$7,2,FALSE))</f>
        <v/>
      </c>
      <c r="Q69" s="20" t="str">
        <f>IF(P69="","",IF(E69="","",VLOOKUP(E69,[1]Bewertungsoptionen!$A$13:$B$22,2,FALSE)))</f>
        <v/>
      </c>
      <c r="R69" s="20" t="str">
        <f>IF(P69="","",IF(F69="","",VLOOKUP(F69,[1]Bewertungsoptionen!$A$26:$B$30,2,FALSE)))</f>
        <v/>
      </c>
      <c r="S69" s="21">
        <f t="shared" ref="S69:S132" si="4">SUM(Q69:R69)</f>
        <v>0</v>
      </c>
      <c r="T69" s="20" t="str">
        <f>IF(P69="","",IF(H69="","",VLOOKUP(H69,[1]Bewertungsoptionen!$A$36:$B$38,2,FALSE)))</f>
        <v/>
      </c>
      <c r="U69" s="20" t="str">
        <f>IF(P69="","",IF(I69="","",VLOOKUP(I69,[1]Bewertungsoptionen!$A$42:$B$44,2,FALSE)))</f>
        <v/>
      </c>
      <c r="V69" s="20" t="str">
        <f>IF(P69="","",IF(J69="","",VLOOKUP(J69,[1]Bewertungsoptionen!$A$48:$B$50,2,FALSE)))</f>
        <v/>
      </c>
      <c r="W69" s="21">
        <f t="shared" ref="W69:W132" si="5">SUM(T69:V69)</f>
        <v>0</v>
      </c>
      <c r="X69" s="20" t="str">
        <f>IF(P69="","",IF(L69="","",VLOOKUP(L69,[1]Bewertungsoptionen!$A$56:$B$57,2,FALSE)))</f>
        <v/>
      </c>
      <c r="Y69" s="20" t="str">
        <f>IF(P69="","",IF(M69="","",VLOOKUP(M69,[1]Bewertungsoptionen!$A$61:$B$64,2,FALSE)))</f>
        <v/>
      </c>
      <c r="Z69" s="20" t="str">
        <f>IF(P69="","",IF(N69="","",VLOOKUP(N69,[1]Bewertungsoptionen!$A$68:$B$71,2,FALSE)))</f>
        <v/>
      </c>
      <c r="AA69" s="21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IF(B70="","",VLOOKUP(B70,[1]Bewertungsoptionen!$A$4:$B$7,2,FALSE))</f>
        <v/>
      </c>
      <c r="Q70" s="20" t="str">
        <f>IF(P70="","",IF(E70="","",VLOOKUP(E70,[1]Bewertungsoptionen!$A$13:$B$22,2,FALSE)))</f>
        <v/>
      </c>
      <c r="R70" s="20" t="str">
        <f>IF(P70="","",IF(F70="","",VLOOKUP(F70,[1]Bewertungsoptionen!$A$26:$B$30,2,FALSE)))</f>
        <v/>
      </c>
      <c r="S70" s="21">
        <f t="shared" si="4"/>
        <v>0</v>
      </c>
      <c r="T70" s="20" t="str">
        <f>IF(P70="","",IF(H70="","",VLOOKUP(H70,[1]Bewertungsoptionen!$A$36:$B$38,2,FALSE)))</f>
        <v/>
      </c>
      <c r="U70" s="20" t="str">
        <f>IF(P70="","",IF(I70="","",VLOOKUP(I70,[1]Bewertungsoptionen!$A$42:$B$44,2,FALSE)))</f>
        <v/>
      </c>
      <c r="V70" s="20" t="str">
        <f>IF(P70="","",IF(J70="","",VLOOKUP(J70,[1]Bewertungsoptionen!$A$48:$B$50,2,FALSE)))</f>
        <v/>
      </c>
      <c r="W70" s="21">
        <f t="shared" si="5"/>
        <v>0</v>
      </c>
      <c r="X70" s="20" t="str">
        <f>IF(P70="","",IF(L70="","",VLOOKUP(L70,[1]Bewertungsoptionen!$A$56:$B$57,2,FALSE)))</f>
        <v/>
      </c>
      <c r="Y70" s="20" t="str">
        <f>IF(P70="","",IF(M70="","",VLOOKUP(M70,[1]Bewertungsoptionen!$A$61:$B$64,2,FALSE)))</f>
        <v/>
      </c>
      <c r="Z70" s="20" t="str">
        <f>IF(P70="","",IF(N70="","",VLOOKUP(N70,[1]Bewertungsoptionen!$A$68:$B$71,2,FALSE)))</f>
        <v/>
      </c>
      <c r="AA70" s="21">
        <f t="shared" si="6"/>
        <v>0</v>
      </c>
    </row>
    <row r="71" spans="1:27" thickTop="1" thickBot="1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IF(B71="","",VLOOKUP(B71,[1]Bewertungsoptionen!$A$4:$B$7,2,FALSE))</f>
        <v/>
      </c>
      <c r="Q71" s="20" t="str">
        <f>IF(P71="","",IF(E71="","",VLOOKUP(E71,[1]Bewertungsoptionen!$A$13:$B$22,2,FALSE)))</f>
        <v/>
      </c>
      <c r="R71" s="20" t="str">
        <f>IF(P71="","",IF(F71="","",VLOOKUP(F71,[1]Bewertungsoptionen!$A$26:$B$30,2,FALSE)))</f>
        <v/>
      </c>
      <c r="S71" s="21">
        <f t="shared" si="4"/>
        <v>0</v>
      </c>
      <c r="T71" s="20" t="str">
        <f>IF(P71="","",IF(H71="","",VLOOKUP(H71,[1]Bewertungsoptionen!$A$36:$B$38,2,FALSE)))</f>
        <v/>
      </c>
      <c r="U71" s="20" t="str">
        <f>IF(P71="","",IF(I71="","",VLOOKUP(I71,[1]Bewertungsoptionen!$A$42:$B$44,2,FALSE)))</f>
        <v/>
      </c>
      <c r="V71" s="20" t="str">
        <f>IF(P71="","",IF(J71="","",VLOOKUP(J71,[1]Bewertungsoptionen!$A$48:$B$50,2,FALSE)))</f>
        <v/>
      </c>
      <c r="W71" s="21">
        <f t="shared" si="5"/>
        <v>0</v>
      </c>
      <c r="X71" s="20" t="str">
        <f>IF(P71="","",IF(L71="","",VLOOKUP(L71,[1]Bewertungsoptionen!$A$56:$B$57,2,FALSE)))</f>
        <v/>
      </c>
      <c r="Y71" s="20" t="str">
        <f>IF(P71="","",IF(M71="","",VLOOKUP(M71,[1]Bewertungsoptionen!$A$61:$B$64,2,FALSE)))</f>
        <v/>
      </c>
      <c r="Z71" s="20" t="str">
        <f>IF(P71="","",IF(N71="","",VLOOKUP(N71,[1]Bewertungsoptionen!$A$68:$B$71,2,FALSE)))</f>
        <v/>
      </c>
      <c r="AA71" s="21">
        <f t="shared" si="6"/>
        <v>0</v>
      </c>
    </row>
    <row r="72" spans="1:27" thickTop="1" thickBot="1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IF(B72="","",VLOOKUP(B72,[1]Bewertungsoptionen!$A$4:$B$7,2,FALSE))</f>
        <v/>
      </c>
      <c r="Q72" s="20" t="str">
        <f>IF(P72="","",IF(E72="","",VLOOKUP(E72,[1]Bewertungsoptionen!$A$13:$B$22,2,FALSE)))</f>
        <v/>
      </c>
      <c r="R72" s="20" t="str">
        <f>IF(P72="","",IF(F72="","",VLOOKUP(F72,[1]Bewertungsoptionen!$A$26:$B$30,2,FALSE)))</f>
        <v/>
      </c>
      <c r="S72" s="21">
        <f t="shared" si="4"/>
        <v>0</v>
      </c>
      <c r="T72" s="20" t="str">
        <f>IF(P72="","",IF(H72="","",VLOOKUP(H72,[1]Bewertungsoptionen!$A$36:$B$38,2,FALSE)))</f>
        <v/>
      </c>
      <c r="U72" s="20" t="str">
        <f>IF(P72="","",IF(I72="","",VLOOKUP(I72,[1]Bewertungsoptionen!$A$42:$B$44,2,FALSE)))</f>
        <v/>
      </c>
      <c r="V72" s="20" t="str">
        <f>IF(P72="","",IF(J72="","",VLOOKUP(J72,[1]Bewertungsoptionen!$A$48:$B$50,2,FALSE)))</f>
        <v/>
      </c>
      <c r="W72" s="21">
        <f t="shared" si="5"/>
        <v>0</v>
      </c>
      <c r="X72" s="20" t="str">
        <f>IF(P72="","",IF(L72="","",VLOOKUP(L72,[1]Bewertungsoptionen!$A$56:$B$57,2,FALSE)))</f>
        <v/>
      </c>
      <c r="Y72" s="20" t="str">
        <f>IF(P72="","",IF(M72="","",VLOOKUP(M72,[1]Bewertungsoptionen!$A$61:$B$64,2,FALSE)))</f>
        <v/>
      </c>
      <c r="Z72" s="20" t="str">
        <f>IF(P72="","",IF(N72="","",VLOOKUP(N72,[1]Bewertungsoptionen!$A$68:$B$71,2,FALSE)))</f>
        <v/>
      </c>
      <c r="AA72" s="21">
        <f t="shared" si="6"/>
        <v>0</v>
      </c>
    </row>
    <row r="73" spans="1:27" thickTop="1" thickBot="1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IF(B73="","",VLOOKUP(B73,[1]Bewertungsoptionen!$A$4:$B$7,2,FALSE))</f>
        <v/>
      </c>
      <c r="Q73" s="20" t="str">
        <f>IF(P73="","",IF(E73="","",VLOOKUP(E73,[1]Bewertungsoptionen!$A$13:$B$22,2,FALSE)))</f>
        <v/>
      </c>
      <c r="R73" s="20" t="str">
        <f>IF(P73="","",IF(F73="","",VLOOKUP(F73,[1]Bewertungsoptionen!$A$26:$B$30,2,FALSE)))</f>
        <v/>
      </c>
      <c r="S73" s="21">
        <f t="shared" si="4"/>
        <v>0</v>
      </c>
      <c r="T73" s="20" t="str">
        <f>IF(P73="","",IF(H73="","",VLOOKUP(H73,[1]Bewertungsoptionen!$A$36:$B$38,2,FALSE)))</f>
        <v/>
      </c>
      <c r="U73" s="20" t="str">
        <f>IF(P73="","",IF(I73="","",VLOOKUP(I73,[1]Bewertungsoptionen!$A$42:$B$44,2,FALSE)))</f>
        <v/>
      </c>
      <c r="V73" s="20" t="str">
        <f>IF(P73="","",IF(J73="","",VLOOKUP(J73,[1]Bewertungsoptionen!$A$48:$B$50,2,FALSE)))</f>
        <v/>
      </c>
      <c r="W73" s="21">
        <f t="shared" si="5"/>
        <v>0</v>
      </c>
      <c r="X73" s="20" t="str">
        <f>IF(P73="","",IF(L73="","",VLOOKUP(L73,[1]Bewertungsoptionen!$A$56:$B$57,2,FALSE)))</f>
        <v/>
      </c>
      <c r="Y73" s="20" t="str">
        <f>IF(P73="","",IF(M73="","",VLOOKUP(M73,[1]Bewertungsoptionen!$A$61:$B$64,2,FALSE)))</f>
        <v/>
      </c>
      <c r="Z73" s="20" t="str">
        <f>IF(P73="","",IF(N73="","",VLOOKUP(N73,[1]Bewertungsoptionen!$A$68:$B$71,2,FALSE)))</f>
        <v/>
      </c>
      <c r="AA73" s="21">
        <f t="shared" si="6"/>
        <v>0</v>
      </c>
    </row>
    <row r="74" spans="1:27" thickTop="1" thickBot="1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IF(B74="","",VLOOKUP(B74,[1]Bewertungsoptionen!$A$4:$B$7,2,FALSE))</f>
        <v/>
      </c>
      <c r="Q74" s="20" t="str">
        <f>IF(P74="","",IF(E74="","",VLOOKUP(E74,[1]Bewertungsoptionen!$A$13:$B$22,2,FALSE)))</f>
        <v/>
      </c>
      <c r="R74" s="20" t="str">
        <f>IF(P74="","",IF(F74="","",VLOOKUP(F74,[1]Bewertungsoptionen!$A$26:$B$30,2,FALSE)))</f>
        <v/>
      </c>
      <c r="S74" s="21">
        <f t="shared" si="4"/>
        <v>0</v>
      </c>
      <c r="T74" s="20" t="str">
        <f>IF(P74="","",IF(H74="","",VLOOKUP(H74,[1]Bewertungsoptionen!$A$36:$B$38,2,FALSE)))</f>
        <v/>
      </c>
      <c r="U74" s="20" t="str">
        <f>IF(P74="","",IF(I74="","",VLOOKUP(I74,[1]Bewertungsoptionen!$A$42:$B$44,2,FALSE)))</f>
        <v/>
      </c>
      <c r="V74" s="20" t="str">
        <f>IF(P74="","",IF(J74="","",VLOOKUP(J74,[1]Bewertungsoptionen!$A$48:$B$50,2,FALSE)))</f>
        <v/>
      </c>
      <c r="W74" s="21">
        <f t="shared" si="5"/>
        <v>0</v>
      </c>
      <c r="X74" s="20" t="str">
        <f>IF(P74="","",IF(L74="","",VLOOKUP(L74,[1]Bewertungsoptionen!$A$56:$B$57,2,FALSE)))</f>
        <v/>
      </c>
      <c r="Y74" s="20" t="str">
        <f>IF(P74="","",IF(M74="","",VLOOKUP(M74,[1]Bewertungsoptionen!$A$61:$B$64,2,FALSE)))</f>
        <v/>
      </c>
      <c r="Z74" s="20" t="str">
        <f>IF(P74="","",IF(N74="","",VLOOKUP(N74,[1]Bewertungsoptionen!$A$68:$B$71,2,FALSE)))</f>
        <v/>
      </c>
      <c r="AA74" s="21">
        <f t="shared" si="6"/>
        <v>0</v>
      </c>
    </row>
    <row r="75" spans="1:27" thickTop="1" thickBot="1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IF(B75="","",VLOOKUP(B75,[1]Bewertungsoptionen!$A$4:$B$7,2,FALSE))</f>
        <v/>
      </c>
      <c r="Q75" s="20" t="str">
        <f>IF(P75="","",IF(E75="","",VLOOKUP(E75,[1]Bewertungsoptionen!$A$13:$B$22,2,FALSE)))</f>
        <v/>
      </c>
      <c r="R75" s="20" t="str">
        <f>IF(P75="","",IF(F75="","",VLOOKUP(F75,[1]Bewertungsoptionen!$A$26:$B$30,2,FALSE)))</f>
        <v/>
      </c>
      <c r="S75" s="21">
        <f t="shared" si="4"/>
        <v>0</v>
      </c>
      <c r="T75" s="20" t="str">
        <f>IF(P75="","",IF(H75="","",VLOOKUP(H75,[1]Bewertungsoptionen!$A$36:$B$38,2,FALSE)))</f>
        <v/>
      </c>
      <c r="U75" s="20" t="str">
        <f>IF(P75="","",IF(I75="","",VLOOKUP(I75,[1]Bewertungsoptionen!$A$42:$B$44,2,FALSE)))</f>
        <v/>
      </c>
      <c r="V75" s="20" t="str">
        <f>IF(P75="","",IF(J75="","",VLOOKUP(J75,[1]Bewertungsoptionen!$A$48:$B$50,2,FALSE)))</f>
        <v/>
      </c>
      <c r="W75" s="21">
        <f t="shared" si="5"/>
        <v>0</v>
      </c>
      <c r="X75" s="20" t="str">
        <f>IF(P75="","",IF(L75="","",VLOOKUP(L75,[1]Bewertungsoptionen!$A$56:$B$57,2,FALSE)))</f>
        <v/>
      </c>
      <c r="Y75" s="20" t="str">
        <f>IF(P75="","",IF(M75="","",VLOOKUP(M75,[1]Bewertungsoptionen!$A$61:$B$64,2,FALSE)))</f>
        <v/>
      </c>
      <c r="Z75" s="20" t="str">
        <f>IF(P75="","",IF(N75="","",VLOOKUP(N75,[1]Bewertungsoptionen!$A$68:$B$71,2,FALSE)))</f>
        <v/>
      </c>
      <c r="AA75" s="21">
        <f t="shared" si="6"/>
        <v>0</v>
      </c>
    </row>
    <row r="76" spans="1:27" thickTop="1" thickBot="1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IF(B76="","",VLOOKUP(B76,[1]Bewertungsoptionen!$A$4:$B$7,2,FALSE))</f>
        <v/>
      </c>
      <c r="Q76" s="20" t="str">
        <f>IF(P76="","",IF(E76="","",VLOOKUP(E76,[1]Bewertungsoptionen!$A$13:$B$22,2,FALSE)))</f>
        <v/>
      </c>
      <c r="R76" s="20" t="str">
        <f>IF(P76="","",IF(F76="","",VLOOKUP(F76,[1]Bewertungsoptionen!$A$26:$B$30,2,FALSE)))</f>
        <v/>
      </c>
      <c r="S76" s="21">
        <f t="shared" si="4"/>
        <v>0</v>
      </c>
      <c r="T76" s="20" t="str">
        <f>IF(P76="","",IF(H76="","",VLOOKUP(H76,[1]Bewertungsoptionen!$A$36:$B$38,2,FALSE)))</f>
        <v/>
      </c>
      <c r="U76" s="20" t="str">
        <f>IF(P76="","",IF(I76="","",VLOOKUP(I76,[1]Bewertungsoptionen!$A$42:$B$44,2,FALSE)))</f>
        <v/>
      </c>
      <c r="V76" s="20" t="str">
        <f>IF(P76="","",IF(J76="","",VLOOKUP(J76,[1]Bewertungsoptionen!$A$48:$B$50,2,FALSE)))</f>
        <v/>
      </c>
      <c r="W76" s="21">
        <f t="shared" si="5"/>
        <v>0</v>
      </c>
      <c r="X76" s="20" t="str">
        <f>IF(P76="","",IF(L76="","",VLOOKUP(L76,[1]Bewertungsoptionen!$A$56:$B$57,2,FALSE)))</f>
        <v/>
      </c>
      <c r="Y76" s="20" t="str">
        <f>IF(P76="","",IF(M76="","",VLOOKUP(M76,[1]Bewertungsoptionen!$A$61:$B$64,2,FALSE)))</f>
        <v/>
      </c>
      <c r="Z76" s="20" t="str">
        <f>IF(P76="","",IF(N76="","",VLOOKUP(N76,[1]Bewertungsoptionen!$A$68:$B$71,2,FALSE)))</f>
        <v/>
      </c>
      <c r="AA76" s="21">
        <f t="shared" si="6"/>
        <v>0</v>
      </c>
    </row>
    <row r="77" spans="1:27" thickTop="1" thickBot="1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IF(B77="","",VLOOKUP(B77,[1]Bewertungsoptionen!$A$4:$B$7,2,FALSE))</f>
        <v/>
      </c>
      <c r="Q77" s="20" t="str">
        <f>IF(P77="","",IF(E77="","",VLOOKUP(E77,[1]Bewertungsoptionen!$A$13:$B$22,2,FALSE)))</f>
        <v/>
      </c>
      <c r="R77" s="20" t="str">
        <f>IF(P77="","",IF(F77="","",VLOOKUP(F77,[1]Bewertungsoptionen!$A$26:$B$30,2,FALSE)))</f>
        <v/>
      </c>
      <c r="S77" s="21">
        <f t="shared" si="4"/>
        <v>0</v>
      </c>
      <c r="T77" s="20" t="str">
        <f>IF(P77="","",IF(H77="","",VLOOKUP(H77,[1]Bewertungsoptionen!$A$36:$B$38,2,FALSE)))</f>
        <v/>
      </c>
      <c r="U77" s="20" t="str">
        <f>IF(P77="","",IF(I77="","",VLOOKUP(I77,[1]Bewertungsoptionen!$A$42:$B$44,2,FALSE)))</f>
        <v/>
      </c>
      <c r="V77" s="20" t="str">
        <f>IF(P77="","",IF(J77="","",VLOOKUP(J77,[1]Bewertungsoptionen!$A$48:$B$50,2,FALSE)))</f>
        <v/>
      </c>
      <c r="W77" s="21">
        <f t="shared" si="5"/>
        <v>0</v>
      </c>
      <c r="X77" s="20" t="str">
        <f>IF(P77="","",IF(L77="","",VLOOKUP(L77,[1]Bewertungsoptionen!$A$56:$B$57,2,FALSE)))</f>
        <v/>
      </c>
      <c r="Y77" s="20" t="str">
        <f>IF(P77="","",IF(M77="","",VLOOKUP(M77,[1]Bewertungsoptionen!$A$61:$B$64,2,FALSE)))</f>
        <v/>
      </c>
      <c r="Z77" s="20" t="str">
        <f>IF(P77="","",IF(N77="","",VLOOKUP(N77,[1]Bewertungsoptionen!$A$68:$B$71,2,FALSE)))</f>
        <v/>
      </c>
      <c r="AA77" s="21">
        <f t="shared" si="6"/>
        <v>0</v>
      </c>
    </row>
    <row r="78" spans="1:27" thickTop="1" thickBot="1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IF(B78="","",VLOOKUP(B78,[1]Bewertungsoptionen!$A$4:$B$7,2,FALSE))</f>
        <v/>
      </c>
      <c r="Q78" s="20" t="str">
        <f>IF(P78="","",IF(E78="","",VLOOKUP(E78,[1]Bewertungsoptionen!$A$13:$B$22,2,FALSE)))</f>
        <v/>
      </c>
      <c r="R78" s="20" t="str">
        <f>IF(P78="","",IF(F78="","",VLOOKUP(F78,[1]Bewertungsoptionen!$A$26:$B$30,2,FALSE)))</f>
        <v/>
      </c>
      <c r="S78" s="21">
        <f t="shared" si="4"/>
        <v>0</v>
      </c>
      <c r="T78" s="20" t="str">
        <f>IF(P78="","",IF(H78="","",VLOOKUP(H78,[1]Bewertungsoptionen!$A$36:$B$38,2,FALSE)))</f>
        <v/>
      </c>
      <c r="U78" s="20" t="str">
        <f>IF(P78="","",IF(I78="","",VLOOKUP(I78,[1]Bewertungsoptionen!$A$42:$B$44,2,FALSE)))</f>
        <v/>
      </c>
      <c r="V78" s="20" t="str">
        <f>IF(P78="","",IF(J78="","",VLOOKUP(J78,[1]Bewertungsoptionen!$A$48:$B$50,2,FALSE)))</f>
        <v/>
      </c>
      <c r="W78" s="21">
        <f t="shared" si="5"/>
        <v>0</v>
      </c>
      <c r="X78" s="20" t="str">
        <f>IF(P78="","",IF(L78="","",VLOOKUP(L78,[1]Bewertungsoptionen!$A$56:$B$57,2,FALSE)))</f>
        <v/>
      </c>
      <c r="Y78" s="20" t="str">
        <f>IF(P78="","",IF(M78="","",VLOOKUP(M78,[1]Bewertungsoptionen!$A$61:$B$64,2,FALSE)))</f>
        <v/>
      </c>
      <c r="Z78" s="20" t="str">
        <f>IF(P78="","",IF(N78="","",VLOOKUP(N78,[1]Bewertungsoptionen!$A$68:$B$71,2,FALSE)))</f>
        <v/>
      </c>
      <c r="AA78" s="21">
        <f t="shared" si="6"/>
        <v>0</v>
      </c>
    </row>
    <row r="79" spans="1:27" thickTop="1" thickBot="1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IF(B79="","",VLOOKUP(B79,[1]Bewertungsoptionen!$A$4:$B$7,2,FALSE))</f>
        <v/>
      </c>
      <c r="Q79" s="20" t="str">
        <f>IF(P79="","",IF(E79="","",VLOOKUP(E79,[1]Bewertungsoptionen!$A$13:$B$22,2,FALSE)))</f>
        <v/>
      </c>
      <c r="R79" s="20" t="str">
        <f>IF(P79="","",IF(F79="","",VLOOKUP(F79,[1]Bewertungsoptionen!$A$26:$B$30,2,FALSE)))</f>
        <v/>
      </c>
      <c r="S79" s="21">
        <f t="shared" si="4"/>
        <v>0</v>
      </c>
      <c r="T79" s="20" t="str">
        <f>IF(P79="","",IF(H79="","",VLOOKUP(H79,[1]Bewertungsoptionen!$A$36:$B$38,2,FALSE)))</f>
        <v/>
      </c>
      <c r="U79" s="20" t="str">
        <f>IF(P79="","",IF(I79="","",VLOOKUP(I79,[1]Bewertungsoptionen!$A$42:$B$44,2,FALSE)))</f>
        <v/>
      </c>
      <c r="V79" s="20" t="str">
        <f>IF(P79="","",IF(J79="","",VLOOKUP(J79,[1]Bewertungsoptionen!$A$48:$B$50,2,FALSE)))</f>
        <v/>
      </c>
      <c r="W79" s="21">
        <f t="shared" si="5"/>
        <v>0</v>
      </c>
      <c r="X79" s="20" t="str">
        <f>IF(P79="","",IF(L79="","",VLOOKUP(L79,[1]Bewertungsoptionen!$A$56:$B$57,2,FALSE)))</f>
        <v/>
      </c>
      <c r="Y79" s="20" t="str">
        <f>IF(P79="","",IF(M79="","",VLOOKUP(M79,[1]Bewertungsoptionen!$A$61:$B$64,2,FALSE)))</f>
        <v/>
      </c>
      <c r="Z79" s="20" t="str">
        <f>IF(P79="","",IF(N79="","",VLOOKUP(N79,[1]Bewertungsoptionen!$A$68:$B$71,2,FALSE)))</f>
        <v/>
      </c>
      <c r="AA79" s="21">
        <f t="shared" si="6"/>
        <v>0</v>
      </c>
    </row>
    <row r="80" spans="1:27" thickTop="1" thickBot="1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IF(B80="","",VLOOKUP(B80,[1]Bewertungsoptionen!$A$4:$B$7,2,FALSE))</f>
        <v/>
      </c>
      <c r="Q80" s="20" t="str">
        <f>IF(P80="","",IF(E80="","",VLOOKUP(E80,[1]Bewertungsoptionen!$A$13:$B$22,2,FALSE)))</f>
        <v/>
      </c>
      <c r="R80" s="20" t="str">
        <f>IF(P80="","",IF(F80="","",VLOOKUP(F80,[1]Bewertungsoptionen!$A$26:$B$30,2,FALSE)))</f>
        <v/>
      </c>
      <c r="S80" s="21">
        <f t="shared" si="4"/>
        <v>0</v>
      </c>
      <c r="T80" s="20" t="str">
        <f>IF(P80="","",IF(H80="","",VLOOKUP(H80,[1]Bewertungsoptionen!$A$36:$B$38,2,FALSE)))</f>
        <v/>
      </c>
      <c r="U80" s="20" t="str">
        <f>IF(P80="","",IF(I80="","",VLOOKUP(I80,[1]Bewertungsoptionen!$A$42:$B$44,2,FALSE)))</f>
        <v/>
      </c>
      <c r="V80" s="20" t="str">
        <f>IF(P80="","",IF(J80="","",VLOOKUP(J80,[1]Bewertungsoptionen!$A$48:$B$50,2,FALSE)))</f>
        <v/>
      </c>
      <c r="W80" s="21">
        <f t="shared" si="5"/>
        <v>0</v>
      </c>
      <c r="X80" s="20" t="str">
        <f>IF(P80="","",IF(L80="","",VLOOKUP(L80,[1]Bewertungsoptionen!$A$56:$B$57,2,FALSE)))</f>
        <v/>
      </c>
      <c r="Y80" s="20" t="str">
        <f>IF(P80="","",IF(M80="","",VLOOKUP(M80,[1]Bewertungsoptionen!$A$61:$B$64,2,FALSE)))</f>
        <v/>
      </c>
      <c r="Z80" s="20" t="str">
        <f>IF(P80="","",IF(N80="","",VLOOKUP(N80,[1]Bewertungsoptionen!$A$68:$B$71,2,FALSE)))</f>
        <v/>
      </c>
      <c r="AA80" s="21">
        <f t="shared" si="6"/>
        <v>0</v>
      </c>
    </row>
    <row r="81" spans="1:27" thickTop="1" thickBot="1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IF(B81="","",VLOOKUP(B81,[1]Bewertungsoptionen!$A$4:$B$7,2,FALSE))</f>
        <v/>
      </c>
      <c r="Q81" s="20" t="str">
        <f>IF(P81="","",IF(E81="","",VLOOKUP(E81,[1]Bewertungsoptionen!$A$13:$B$22,2,FALSE)))</f>
        <v/>
      </c>
      <c r="R81" s="20" t="str">
        <f>IF(P81="","",IF(F81="","",VLOOKUP(F81,[1]Bewertungsoptionen!$A$26:$B$30,2,FALSE)))</f>
        <v/>
      </c>
      <c r="S81" s="21">
        <f t="shared" si="4"/>
        <v>0</v>
      </c>
      <c r="T81" s="20" t="str">
        <f>IF(P81="","",IF(H81="","",VLOOKUP(H81,[1]Bewertungsoptionen!$A$36:$B$38,2,FALSE)))</f>
        <v/>
      </c>
      <c r="U81" s="20" t="str">
        <f>IF(P81="","",IF(I81="","",VLOOKUP(I81,[1]Bewertungsoptionen!$A$42:$B$44,2,FALSE)))</f>
        <v/>
      </c>
      <c r="V81" s="20" t="str">
        <f>IF(P81="","",IF(J81="","",VLOOKUP(J81,[1]Bewertungsoptionen!$A$48:$B$50,2,FALSE)))</f>
        <v/>
      </c>
      <c r="W81" s="21">
        <f t="shared" si="5"/>
        <v>0</v>
      </c>
      <c r="X81" s="20" t="str">
        <f>IF(P81="","",IF(L81="","",VLOOKUP(L81,[1]Bewertungsoptionen!$A$56:$B$57,2,FALSE)))</f>
        <v/>
      </c>
      <c r="Y81" s="20" t="str">
        <f>IF(P81="","",IF(M81="","",VLOOKUP(M81,[1]Bewertungsoptionen!$A$61:$B$64,2,FALSE)))</f>
        <v/>
      </c>
      <c r="Z81" s="20" t="str">
        <f>IF(P81="","",IF(N81="","",VLOOKUP(N81,[1]Bewertungsoptionen!$A$68:$B$71,2,FALSE)))</f>
        <v/>
      </c>
      <c r="AA81" s="21">
        <f t="shared" si="6"/>
        <v>0</v>
      </c>
    </row>
    <row r="82" spans="1:27" thickTop="1" thickBot="1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IF(B82="","",VLOOKUP(B82,[1]Bewertungsoptionen!$A$4:$B$7,2,FALSE))</f>
        <v/>
      </c>
      <c r="Q82" s="20" t="str">
        <f>IF(P82="","",IF(E82="","",VLOOKUP(E82,[1]Bewertungsoptionen!$A$13:$B$22,2,FALSE)))</f>
        <v/>
      </c>
      <c r="R82" s="20" t="str">
        <f>IF(P82="","",IF(F82="","",VLOOKUP(F82,[1]Bewertungsoptionen!$A$26:$B$30,2,FALSE)))</f>
        <v/>
      </c>
      <c r="S82" s="21">
        <f t="shared" si="4"/>
        <v>0</v>
      </c>
      <c r="T82" s="20" t="str">
        <f>IF(P82="","",IF(H82="","",VLOOKUP(H82,[1]Bewertungsoptionen!$A$36:$B$38,2,FALSE)))</f>
        <v/>
      </c>
      <c r="U82" s="20" t="str">
        <f>IF(P82="","",IF(I82="","",VLOOKUP(I82,[1]Bewertungsoptionen!$A$42:$B$44,2,FALSE)))</f>
        <v/>
      </c>
      <c r="V82" s="20" t="str">
        <f>IF(P82="","",IF(J82="","",VLOOKUP(J82,[1]Bewertungsoptionen!$A$48:$B$50,2,FALSE)))</f>
        <v/>
      </c>
      <c r="W82" s="21">
        <f t="shared" si="5"/>
        <v>0</v>
      </c>
      <c r="X82" s="20" t="str">
        <f>IF(P82="","",IF(L82="","",VLOOKUP(L82,[1]Bewertungsoptionen!$A$56:$B$57,2,FALSE)))</f>
        <v/>
      </c>
      <c r="Y82" s="20" t="str">
        <f>IF(P82="","",IF(M82="","",VLOOKUP(M82,[1]Bewertungsoptionen!$A$61:$B$64,2,FALSE)))</f>
        <v/>
      </c>
      <c r="Z82" s="20" t="str">
        <f>IF(P82="","",IF(N82="","",VLOOKUP(N82,[1]Bewertungsoptionen!$A$68:$B$71,2,FALSE)))</f>
        <v/>
      </c>
      <c r="AA82" s="21">
        <f t="shared" si="6"/>
        <v>0</v>
      </c>
    </row>
    <row r="83" spans="1:27" thickTop="1" thickBot="1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IF(B83="","",VLOOKUP(B83,[1]Bewertungsoptionen!$A$4:$B$7,2,FALSE))</f>
        <v/>
      </c>
      <c r="Q83" s="20" t="str">
        <f>IF(P83="","",IF(E83="","",VLOOKUP(E83,[1]Bewertungsoptionen!$A$13:$B$22,2,FALSE)))</f>
        <v/>
      </c>
      <c r="R83" s="20" t="str">
        <f>IF(P83="","",IF(F83="","",VLOOKUP(F83,[1]Bewertungsoptionen!$A$26:$B$30,2,FALSE)))</f>
        <v/>
      </c>
      <c r="S83" s="21">
        <f t="shared" si="4"/>
        <v>0</v>
      </c>
      <c r="T83" s="20" t="str">
        <f>IF(P83="","",IF(H83="","",VLOOKUP(H83,[1]Bewertungsoptionen!$A$36:$B$38,2,FALSE)))</f>
        <v/>
      </c>
      <c r="U83" s="20" t="str">
        <f>IF(P83="","",IF(I83="","",VLOOKUP(I83,[1]Bewertungsoptionen!$A$42:$B$44,2,FALSE)))</f>
        <v/>
      </c>
      <c r="V83" s="20" t="str">
        <f>IF(P83="","",IF(J83="","",VLOOKUP(J83,[1]Bewertungsoptionen!$A$48:$B$50,2,FALSE)))</f>
        <v/>
      </c>
      <c r="W83" s="21">
        <f t="shared" si="5"/>
        <v>0</v>
      </c>
      <c r="X83" s="20" t="str">
        <f>IF(P83="","",IF(L83="","",VLOOKUP(L83,[1]Bewertungsoptionen!$A$56:$B$57,2,FALSE)))</f>
        <v/>
      </c>
      <c r="Y83" s="20" t="str">
        <f>IF(P83="","",IF(M83="","",VLOOKUP(M83,[1]Bewertungsoptionen!$A$61:$B$64,2,FALSE)))</f>
        <v/>
      </c>
      <c r="Z83" s="20" t="str">
        <f>IF(P83="","",IF(N83="","",VLOOKUP(N83,[1]Bewertungsoptionen!$A$68:$B$71,2,FALSE)))</f>
        <v/>
      </c>
      <c r="AA83" s="21">
        <f t="shared" si="6"/>
        <v>0</v>
      </c>
    </row>
    <row r="84" spans="1:27" thickTop="1" thickBot="1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IF(B84="","",VLOOKUP(B84,[1]Bewertungsoptionen!$A$4:$B$7,2,FALSE))</f>
        <v/>
      </c>
      <c r="Q84" s="20" t="str">
        <f>IF(P84="","",IF(E84="","",VLOOKUP(E84,[1]Bewertungsoptionen!$A$13:$B$22,2,FALSE)))</f>
        <v/>
      </c>
      <c r="R84" s="20" t="str">
        <f>IF(P84="","",IF(F84="","",VLOOKUP(F84,[1]Bewertungsoptionen!$A$26:$B$30,2,FALSE)))</f>
        <v/>
      </c>
      <c r="S84" s="21">
        <f t="shared" si="4"/>
        <v>0</v>
      </c>
      <c r="T84" s="20" t="str">
        <f>IF(P84="","",IF(H84="","",VLOOKUP(H84,[1]Bewertungsoptionen!$A$36:$B$38,2,FALSE)))</f>
        <v/>
      </c>
      <c r="U84" s="20" t="str">
        <f>IF(P84="","",IF(I84="","",VLOOKUP(I84,[1]Bewertungsoptionen!$A$42:$B$44,2,FALSE)))</f>
        <v/>
      </c>
      <c r="V84" s="20" t="str">
        <f>IF(P84="","",IF(J84="","",VLOOKUP(J84,[1]Bewertungsoptionen!$A$48:$B$50,2,FALSE)))</f>
        <v/>
      </c>
      <c r="W84" s="21">
        <f t="shared" si="5"/>
        <v>0</v>
      </c>
      <c r="X84" s="20" t="str">
        <f>IF(P84="","",IF(L84="","",VLOOKUP(L84,[1]Bewertungsoptionen!$A$56:$B$57,2,FALSE)))</f>
        <v/>
      </c>
      <c r="Y84" s="20" t="str">
        <f>IF(P84="","",IF(M84="","",VLOOKUP(M84,[1]Bewertungsoptionen!$A$61:$B$64,2,FALSE)))</f>
        <v/>
      </c>
      <c r="Z84" s="20" t="str">
        <f>IF(P84="","",IF(N84="","",VLOOKUP(N84,[1]Bewertungsoptionen!$A$68:$B$71,2,FALSE)))</f>
        <v/>
      </c>
      <c r="AA84" s="21">
        <f t="shared" si="6"/>
        <v>0</v>
      </c>
    </row>
    <row r="85" spans="1:27" thickTop="1" thickBot="1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IF(B85="","",VLOOKUP(B85,[1]Bewertungsoptionen!$A$4:$B$7,2,FALSE))</f>
        <v/>
      </c>
      <c r="Q85" s="20" t="str">
        <f>IF(P85="","",IF(E85="","",VLOOKUP(E85,[1]Bewertungsoptionen!$A$13:$B$22,2,FALSE)))</f>
        <v/>
      </c>
      <c r="R85" s="20" t="str">
        <f>IF(P85="","",IF(F85="","",VLOOKUP(F85,[1]Bewertungsoptionen!$A$26:$B$30,2,FALSE)))</f>
        <v/>
      </c>
      <c r="S85" s="21">
        <f t="shared" si="4"/>
        <v>0</v>
      </c>
      <c r="T85" s="20" t="str">
        <f>IF(P85="","",IF(H85="","",VLOOKUP(H85,[1]Bewertungsoptionen!$A$36:$B$38,2,FALSE)))</f>
        <v/>
      </c>
      <c r="U85" s="20" t="str">
        <f>IF(P85="","",IF(I85="","",VLOOKUP(I85,[1]Bewertungsoptionen!$A$42:$B$44,2,FALSE)))</f>
        <v/>
      </c>
      <c r="V85" s="20" t="str">
        <f>IF(P85="","",IF(J85="","",VLOOKUP(J85,[1]Bewertungsoptionen!$A$48:$B$50,2,FALSE)))</f>
        <v/>
      </c>
      <c r="W85" s="21">
        <f t="shared" si="5"/>
        <v>0</v>
      </c>
      <c r="X85" s="20" t="str">
        <f>IF(P85="","",IF(L85="","",VLOOKUP(L85,[1]Bewertungsoptionen!$A$56:$B$57,2,FALSE)))</f>
        <v/>
      </c>
      <c r="Y85" s="20" t="str">
        <f>IF(P85="","",IF(M85="","",VLOOKUP(M85,[1]Bewertungsoptionen!$A$61:$B$64,2,FALSE)))</f>
        <v/>
      </c>
      <c r="Z85" s="20" t="str">
        <f>IF(P85="","",IF(N85="","",VLOOKUP(N85,[1]Bewertungsoptionen!$A$68:$B$71,2,FALSE)))</f>
        <v/>
      </c>
      <c r="AA85" s="21">
        <f t="shared" si="6"/>
        <v>0</v>
      </c>
    </row>
    <row r="86" spans="1:27" thickTop="1" thickBot="1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IF(B86="","",VLOOKUP(B86,[1]Bewertungsoptionen!$A$4:$B$7,2,FALSE))</f>
        <v/>
      </c>
      <c r="Q86" s="20" t="str">
        <f>IF(P86="","",IF(E86="","",VLOOKUP(E86,[1]Bewertungsoptionen!$A$13:$B$22,2,FALSE)))</f>
        <v/>
      </c>
      <c r="R86" s="20" t="str">
        <f>IF(P86="","",IF(F86="","",VLOOKUP(F86,[1]Bewertungsoptionen!$A$26:$B$30,2,FALSE)))</f>
        <v/>
      </c>
      <c r="S86" s="21">
        <f t="shared" si="4"/>
        <v>0</v>
      </c>
      <c r="T86" s="20" t="str">
        <f>IF(P86="","",IF(H86="","",VLOOKUP(H86,[1]Bewertungsoptionen!$A$36:$B$38,2,FALSE)))</f>
        <v/>
      </c>
      <c r="U86" s="20" t="str">
        <f>IF(P86="","",IF(I86="","",VLOOKUP(I86,[1]Bewertungsoptionen!$A$42:$B$44,2,FALSE)))</f>
        <v/>
      </c>
      <c r="V86" s="20" t="str">
        <f>IF(P86="","",IF(J86="","",VLOOKUP(J86,[1]Bewertungsoptionen!$A$48:$B$50,2,FALSE)))</f>
        <v/>
      </c>
      <c r="W86" s="21">
        <f t="shared" si="5"/>
        <v>0</v>
      </c>
      <c r="X86" s="20" t="str">
        <f>IF(P86="","",IF(L86="","",VLOOKUP(L86,[1]Bewertungsoptionen!$A$56:$B$57,2,FALSE)))</f>
        <v/>
      </c>
      <c r="Y86" s="20" t="str">
        <f>IF(P86="","",IF(M86="","",VLOOKUP(M86,[1]Bewertungsoptionen!$A$61:$B$64,2,FALSE)))</f>
        <v/>
      </c>
      <c r="Z86" s="20" t="str">
        <f>IF(P86="","",IF(N86="","",VLOOKUP(N86,[1]Bewertungsoptionen!$A$68:$B$71,2,FALSE)))</f>
        <v/>
      </c>
      <c r="AA86" s="21">
        <f t="shared" si="6"/>
        <v>0</v>
      </c>
    </row>
    <row r="87" spans="1:27" thickTop="1" thickBot="1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IF(B87="","",VLOOKUP(B87,[1]Bewertungsoptionen!$A$4:$B$7,2,FALSE))</f>
        <v/>
      </c>
      <c r="Q87" s="20" t="str">
        <f>IF(P87="","",IF(E87="","",VLOOKUP(E87,[1]Bewertungsoptionen!$A$13:$B$22,2,FALSE)))</f>
        <v/>
      </c>
      <c r="R87" s="20" t="str">
        <f>IF(P87="","",IF(F87="","",VLOOKUP(F87,[1]Bewertungsoptionen!$A$26:$B$30,2,FALSE)))</f>
        <v/>
      </c>
      <c r="S87" s="21">
        <f t="shared" si="4"/>
        <v>0</v>
      </c>
      <c r="T87" s="20" t="str">
        <f>IF(P87="","",IF(H87="","",VLOOKUP(H87,[1]Bewertungsoptionen!$A$36:$B$38,2,FALSE)))</f>
        <v/>
      </c>
      <c r="U87" s="20" t="str">
        <f>IF(P87="","",IF(I87="","",VLOOKUP(I87,[1]Bewertungsoptionen!$A$42:$B$44,2,FALSE)))</f>
        <v/>
      </c>
      <c r="V87" s="20" t="str">
        <f>IF(P87="","",IF(J87="","",VLOOKUP(J87,[1]Bewertungsoptionen!$A$48:$B$50,2,FALSE)))</f>
        <v/>
      </c>
      <c r="W87" s="21">
        <f t="shared" si="5"/>
        <v>0</v>
      </c>
      <c r="X87" s="20" t="str">
        <f>IF(P87="","",IF(L87="","",VLOOKUP(L87,[1]Bewertungsoptionen!$A$56:$B$57,2,FALSE)))</f>
        <v/>
      </c>
      <c r="Y87" s="20" t="str">
        <f>IF(P87="","",IF(M87="","",VLOOKUP(M87,[1]Bewertungsoptionen!$A$61:$B$64,2,FALSE)))</f>
        <v/>
      </c>
      <c r="Z87" s="20" t="str">
        <f>IF(P87="","",IF(N87="","",VLOOKUP(N87,[1]Bewertungsoptionen!$A$68:$B$71,2,FALSE)))</f>
        <v/>
      </c>
      <c r="AA87" s="21">
        <f t="shared" si="6"/>
        <v>0</v>
      </c>
    </row>
    <row r="88" spans="1:27" thickTop="1" thickBot="1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IF(B88="","",VLOOKUP(B88,[1]Bewertungsoptionen!$A$4:$B$7,2,FALSE))</f>
        <v/>
      </c>
      <c r="Q88" s="20" t="str">
        <f>IF(P88="","",IF(E88="","",VLOOKUP(E88,[1]Bewertungsoptionen!$A$13:$B$22,2,FALSE)))</f>
        <v/>
      </c>
      <c r="R88" s="20" t="str">
        <f>IF(P88="","",IF(F88="","",VLOOKUP(F88,[1]Bewertungsoptionen!$A$26:$B$30,2,FALSE)))</f>
        <v/>
      </c>
      <c r="S88" s="21">
        <f t="shared" si="4"/>
        <v>0</v>
      </c>
      <c r="T88" s="20" t="str">
        <f>IF(P88="","",IF(H88="","",VLOOKUP(H88,[1]Bewertungsoptionen!$A$36:$B$38,2,FALSE)))</f>
        <v/>
      </c>
      <c r="U88" s="20" t="str">
        <f>IF(P88="","",IF(I88="","",VLOOKUP(I88,[1]Bewertungsoptionen!$A$42:$B$44,2,FALSE)))</f>
        <v/>
      </c>
      <c r="V88" s="20" t="str">
        <f>IF(P88="","",IF(J88="","",VLOOKUP(J88,[1]Bewertungsoptionen!$A$48:$B$50,2,FALSE)))</f>
        <v/>
      </c>
      <c r="W88" s="21">
        <f t="shared" si="5"/>
        <v>0</v>
      </c>
      <c r="X88" s="20" t="str">
        <f>IF(P88="","",IF(L88="","",VLOOKUP(L88,[1]Bewertungsoptionen!$A$56:$B$57,2,FALSE)))</f>
        <v/>
      </c>
      <c r="Y88" s="20" t="str">
        <f>IF(P88="","",IF(M88="","",VLOOKUP(M88,[1]Bewertungsoptionen!$A$61:$B$64,2,FALSE)))</f>
        <v/>
      </c>
      <c r="Z88" s="20" t="str">
        <f>IF(P88="","",IF(N88="","",VLOOKUP(N88,[1]Bewertungsoptionen!$A$68:$B$71,2,FALSE)))</f>
        <v/>
      </c>
      <c r="AA88" s="21">
        <f t="shared" si="6"/>
        <v>0</v>
      </c>
    </row>
    <row r="89" spans="1:27" thickTop="1" thickBot="1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IF(B89="","",VLOOKUP(B89,[1]Bewertungsoptionen!$A$4:$B$7,2,FALSE))</f>
        <v/>
      </c>
      <c r="Q89" s="20" t="str">
        <f>IF(P89="","",IF(E89="","",VLOOKUP(E89,[1]Bewertungsoptionen!$A$13:$B$22,2,FALSE)))</f>
        <v/>
      </c>
      <c r="R89" s="20" t="str">
        <f>IF(P89="","",IF(F89="","",VLOOKUP(F89,[1]Bewertungsoptionen!$A$26:$B$30,2,FALSE)))</f>
        <v/>
      </c>
      <c r="S89" s="21">
        <f t="shared" si="4"/>
        <v>0</v>
      </c>
      <c r="T89" s="20" t="str">
        <f>IF(P89="","",IF(H89="","",VLOOKUP(H89,[1]Bewertungsoptionen!$A$36:$B$38,2,FALSE)))</f>
        <v/>
      </c>
      <c r="U89" s="20" t="str">
        <f>IF(P89="","",IF(I89="","",VLOOKUP(I89,[1]Bewertungsoptionen!$A$42:$B$44,2,FALSE)))</f>
        <v/>
      </c>
      <c r="V89" s="20" t="str">
        <f>IF(P89="","",IF(J89="","",VLOOKUP(J89,[1]Bewertungsoptionen!$A$48:$B$50,2,FALSE)))</f>
        <v/>
      </c>
      <c r="W89" s="21">
        <f t="shared" si="5"/>
        <v>0</v>
      </c>
      <c r="X89" s="20" t="str">
        <f>IF(P89="","",IF(L89="","",VLOOKUP(L89,[1]Bewertungsoptionen!$A$56:$B$57,2,FALSE)))</f>
        <v/>
      </c>
      <c r="Y89" s="20" t="str">
        <f>IF(P89="","",IF(M89="","",VLOOKUP(M89,[1]Bewertungsoptionen!$A$61:$B$64,2,FALSE)))</f>
        <v/>
      </c>
      <c r="Z89" s="20" t="str">
        <f>IF(P89="","",IF(N89="","",VLOOKUP(N89,[1]Bewertungsoptionen!$A$68:$B$71,2,FALSE)))</f>
        <v/>
      </c>
      <c r="AA89" s="21">
        <f t="shared" si="6"/>
        <v>0</v>
      </c>
    </row>
    <row r="90" spans="1:27" thickTop="1" thickBot="1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IF(B90="","",VLOOKUP(B90,[1]Bewertungsoptionen!$A$4:$B$7,2,FALSE))</f>
        <v/>
      </c>
      <c r="Q90" s="20" t="str">
        <f>IF(P90="","",IF(E90="","",VLOOKUP(E90,[1]Bewertungsoptionen!$A$13:$B$22,2,FALSE)))</f>
        <v/>
      </c>
      <c r="R90" s="20" t="str">
        <f>IF(P90="","",IF(F90="","",VLOOKUP(F90,[1]Bewertungsoptionen!$A$26:$B$30,2,FALSE)))</f>
        <v/>
      </c>
      <c r="S90" s="21">
        <f t="shared" si="4"/>
        <v>0</v>
      </c>
      <c r="T90" s="20" t="str">
        <f>IF(P90="","",IF(H90="","",VLOOKUP(H90,[1]Bewertungsoptionen!$A$36:$B$38,2,FALSE)))</f>
        <v/>
      </c>
      <c r="U90" s="20" t="str">
        <f>IF(P90="","",IF(I90="","",VLOOKUP(I90,[1]Bewertungsoptionen!$A$42:$B$44,2,FALSE)))</f>
        <v/>
      </c>
      <c r="V90" s="20" t="str">
        <f>IF(P90="","",IF(J90="","",VLOOKUP(J90,[1]Bewertungsoptionen!$A$48:$B$50,2,FALSE)))</f>
        <v/>
      </c>
      <c r="W90" s="21">
        <f t="shared" si="5"/>
        <v>0</v>
      </c>
      <c r="X90" s="20" t="str">
        <f>IF(P90="","",IF(L90="","",VLOOKUP(L90,[1]Bewertungsoptionen!$A$56:$B$57,2,FALSE)))</f>
        <v/>
      </c>
      <c r="Y90" s="20" t="str">
        <f>IF(P90="","",IF(M90="","",VLOOKUP(M90,[1]Bewertungsoptionen!$A$61:$B$64,2,FALSE)))</f>
        <v/>
      </c>
      <c r="Z90" s="20" t="str">
        <f>IF(P90="","",IF(N90="","",VLOOKUP(N90,[1]Bewertungsoptionen!$A$68:$B$71,2,FALSE)))</f>
        <v/>
      </c>
      <c r="AA90" s="21">
        <f t="shared" si="6"/>
        <v>0</v>
      </c>
    </row>
    <row r="91" spans="1:27" thickTop="1" thickBot="1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IF(B91="","",VLOOKUP(B91,[1]Bewertungsoptionen!$A$4:$B$7,2,FALSE))</f>
        <v/>
      </c>
      <c r="Q91" s="20" t="str">
        <f>IF(P91="","",IF(E91="","",VLOOKUP(E91,[1]Bewertungsoptionen!$A$13:$B$22,2,FALSE)))</f>
        <v/>
      </c>
      <c r="R91" s="20" t="str">
        <f>IF(P91="","",IF(F91="","",VLOOKUP(F91,[1]Bewertungsoptionen!$A$26:$B$30,2,FALSE)))</f>
        <v/>
      </c>
      <c r="S91" s="21">
        <f t="shared" si="4"/>
        <v>0</v>
      </c>
      <c r="T91" s="20" t="str">
        <f>IF(P91="","",IF(H91="","",VLOOKUP(H91,[1]Bewertungsoptionen!$A$36:$B$38,2,FALSE)))</f>
        <v/>
      </c>
      <c r="U91" s="20" t="str">
        <f>IF(P91="","",IF(I91="","",VLOOKUP(I91,[1]Bewertungsoptionen!$A$42:$B$44,2,FALSE)))</f>
        <v/>
      </c>
      <c r="V91" s="20" t="str">
        <f>IF(P91="","",IF(J91="","",VLOOKUP(J91,[1]Bewertungsoptionen!$A$48:$B$50,2,FALSE)))</f>
        <v/>
      </c>
      <c r="W91" s="21">
        <f t="shared" si="5"/>
        <v>0</v>
      </c>
      <c r="X91" s="20" t="str">
        <f>IF(P91="","",IF(L91="","",VLOOKUP(L91,[1]Bewertungsoptionen!$A$56:$B$57,2,FALSE)))</f>
        <v/>
      </c>
      <c r="Y91" s="20" t="str">
        <f>IF(P91="","",IF(M91="","",VLOOKUP(M91,[1]Bewertungsoptionen!$A$61:$B$64,2,FALSE)))</f>
        <v/>
      </c>
      <c r="Z91" s="20" t="str">
        <f>IF(P91="","",IF(N91="","",VLOOKUP(N91,[1]Bewertungsoptionen!$A$68:$B$71,2,FALSE)))</f>
        <v/>
      </c>
      <c r="AA91" s="21">
        <f t="shared" si="6"/>
        <v>0</v>
      </c>
    </row>
    <row r="92" spans="1:27" thickTop="1" thickBot="1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IF(B92="","",VLOOKUP(B92,[1]Bewertungsoptionen!$A$4:$B$7,2,FALSE))</f>
        <v/>
      </c>
      <c r="Q92" s="20" t="str">
        <f>IF(P92="","",IF(E92="","",VLOOKUP(E92,[1]Bewertungsoptionen!$A$13:$B$22,2,FALSE)))</f>
        <v/>
      </c>
      <c r="R92" s="20" t="str">
        <f>IF(P92="","",IF(F92="","",VLOOKUP(F92,[1]Bewertungsoptionen!$A$26:$B$30,2,FALSE)))</f>
        <v/>
      </c>
      <c r="S92" s="21">
        <f t="shared" si="4"/>
        <v>0</v>
      </c>
      <c r="T92" s="20" t="str">
        <f>IF(P92="","",IF(H92="","",VLOOKUP(H92,[1]Bewertungsoptionen!$A$36:$B$38,2,FALSE)))</f>
        <v/>
      </c>
      <c r="U92" s="20" t="str">
        <f>IF(P92="","",IF(I92="","",VLOOKUP(I92,[1]Bewertungsoptionen!$A$42:$B$44,2,FALSE)))</f>
        <v/>
      </c>
      <c r="V92" s="20" t="str">
        <f>IF(P92="","",IF(J92="","",VLOOKUP(J92,[1]Bewertungsoptionen!$A$48:$B$50,2,FALSE)))</f>
        <v/>
      </c>
      <c r="W92" s="21">
        <f t="shared" si="5"/>
        <v>0</v>
      </c>
      <c r="X92" s="20" t="str">
        <f>IF(P92="","",IF(L92="","",VLOOKUP(L92,[1]Bewertungsoptionen!$A$56:$B$57,2,FALSE)))</f>
        <v/>
      </c>
      <c r="Y92" s="20" t="str">
        <f>IF(P92="","",IF(M92="","",VLOOKUP(M92,[1]Bewertungsoptionen!$A$61:$B$64,2,FALSE)))</f>
        <v/>
      </c>
      <c r="Z92" s="20" t="str">
        <f>IF(P92="","",IF(N92="","",VLOOKUP(N92,[1]Bewertungsoptionen!$A$68:$B$71,2,FALSE)))</f>
        <v/>
      </c>
      <c r="AA92" s="21">
        <f t="shared" si="6"/>
        <v>0</v>
      </c>
    </row>
    <row r="93" spans="1:27" thickTop="1" thickBot="1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IF(B93="","",VLOOKUP(B93,[1]Bewertungsoptionen!$A$4:$B$7,2,FALSE))</f>
        <v/>
      </c>
      <c r="Q93" s="20" t="str">
        <f>IF(P93="","",IF(E93="","",VLOOKUP(E93,[1]Bewertungsoptionen!$A$13:$B$22,2,FALSE)))</f>
        <v/>
      </c>
      <c r="R93" s="20" t="str">
        <f>IF(P93="","",IF(F93="","",VLOOKUP(F93,[1]Bewertungsoptionen!$A$26:$B$30,2,FALSE)))</f>
        <v/>
      </c>
      <c r="S93" s="21">
        <f t="shared" si="4"/>
        <v>0</v>
      </c>
      <c r="T93" s="20" t="str">
        <f>IF(P93="","",IF(H93="","",VLOOKUP(H93,[1]Bewertungsoptionen!$A$36:$B$38,2,FALSE)))</f>
        <v/>
      </c>
      <c r="U93" s="20" t="str">
        <f>IF(P93="","",IF(I93="","",VLOOKUP(I93,[1]Bewertungsoptionen!$A$42:$B$44,2,FALSE)))</f>
        <v/>
      </c>
      <c r="V93" s="20" t="str">
        <f>IF(P93="","",IF(J93="","",VLOOKUP(J93,[1]Bewertungsoptionen!$A$48:$B$50,2,FALSE)))</f>
        <v/>
      </c>
      <c r="W93" s="21">
        <f t="shared" si="5"/>
        <v>0</v>
      </c>
      <c r="X93" s="20" t="str">
        <f>IF(P93="","",IF(L93="","",VLOOKUP(L93,[1]Bewertungsoptionen!$A$56:$B$57,2,FALSE)))</f>
        <v/>
      </c>
      <c r="Y93" s="20" t="str">
        <f>IF(P93="","",IF(M93="","",VLOOKUP(M93,[1]Bewertungsoptionen!$A$61:$B$64,2,FALSE)))</f>
        <v/>
      </c>
      <c r="Z93" s="20" t="str">
        <f>IF(P93="","",IF(N93="","",VLOOKUP(N93,[1]Bewertungsoptionen!$A$68:$B$71,2,FALSE)))</f>
        <v/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IF(B94="","",VLOOKUP(B94,[1]Bewertungsoptionen!$A$4:$B$7,2,FALSE))</f>
        <v/>
      </c>
      <c r="Q94" s="20" t="str">
        <f>IF(P94="","",IF(E94="","",VLOOKUP(E94,[1]Bewertungsoptionen!$A$13:$B$22,2,FALSE)))</f>
        <v/>
      </c>
      <c r="R94" s="20" t="str">
        <f>IF(P94="","",IF(F94="","",VLOOKUP(F94,[1]Bewertungsoptionen!$A$26:$B$30,2,FALSE)))</f>
        <v/>
      </c>
      <c r="S94" s="21">
        <f t="shared" si="4"/>
        <v>0</v>
      </c>
      <c r="T94" s="20" t="str">
        <f>IF(P94="","",IF(H94="","",VLOOKUP(H94,[1]Bewertungsoptionen!$A$36:$B$38,2,FALSE)))</f>
        <v/>
      </c>
      <c r="U94" s="20" t="str">
        <f>IF(P94="","",IF(I94="","",VLOOKUP(I94,[1]Bewertungsoptionen!$A$42:$B$44,2,FALSE)))</f>
        <v/>
      </c>
      <c r="V94" s="20" t="str">
        <f>IF(P94="","",IF(J94="","",VLOOKUP(J94,[1]Bewertungsoptionen!$A$48:$B$50,2,FALSE)))</f>
        <v/>
      </c>
      <c r="W94" s="21">
        <f t="shared" si="5"/>
        <v>0</v>
      </c>
      <c r="X94" s="20" t="str">
        <f>IF(P94="","",IF(L94="","",VLOOKUP(L94,[1]Bewertungsoptionen!$A$56:$B$57,2,FALSE)))</f>
        <v/>
      </c>
      <c r="Y94" s="20" t="str">
        <f>IF(P94="","",IF(M94="","",VLOOKUP(M94,[1]Bewertungsoptionen!$A$61:$B$64,2,FALSE)))</f>
        <v/>
      </c>
      <c r="Z94" s="20" t="str">
        <f>IF(P94="","",IF(N94="","",VLOOKUP(N94,[1]Bewertungsoptionen!$A$68:$B$71,2,FALSE)))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IF(B95="","",VLOOKUP(B95,[1]Bewertungsoptionen!$A$4:$B$7,2,FALSE))</f>
        <v/>
      </c>
      <c r="Q95" s="20" t="str">
        <f>IF(P95="","",IF(E95="","",VLOOKUP(E95,[1]Bewertungsoptionen!$A$13:$B$22,2,FALSE)))</f>
        <v/>
      </c>
      <c r="R95" s="20" t="str">
        <f>IF(P95="","",IF(F95="","",VLOOKUP(F95,[1]Bewertungsoptionen!$A$26:$B$30,2,FALSE)))</f>
        <v/>
      </c>
      <c r="S95" s="21">
        <f t="shared" si="4"/>
        <v>0</v>
      </c>
      <c r="T95" s="20" t="str">
        <f>IF(P95="","",IF(H95="","",VLOOKUP(H95,[1]Bewertungsoptionen!$A$36:$B$38,2,FALSE)))</f>
        <v/>
      </c>
      <c r="U95" s="20" t="str">
        <f>IF(P95="","",IF(I95="","",VLOOKUP(I95,[1]Bewertungsoptionen!$A$42:$B$44,2,FALSE)))</f>
        <v/>
      </c>
      <c r="V95" s="20" t="str">
        <f>IF(P95="","",IF(J95="","",VLOOKUP(J95,[1]Bewertungsoptionen!$A$48:$B$50,2,FALSE)))</f>
        <v/>
      </c>
      <c r="W95" s="21">
        <f t="shared" si="5"/>
        <v>0</v>
      </c>
      <c r="X95" s="20" t="str">
        <f>IF(P95="","",IF(L95="","",VLOOKUP(L95,[1]Bewertungsoptionen!$A$56:$B$57,2,FALSE)))</f>
        <v/>
      </c>
      <c r="Y95" s="20" t="str">
        <f>IF(P95="","",IF(M95="","",VLOOKUP(M95,[1]Bewertungsoptionen!$A$61:$B$64,2,FALSE)))</f>
        <v/>
      </c>
      <c r="Z95" s="20" t="str">
        <f>IF(P95="","",IF(N95="","",VLOOKUP(N95,[1]Bewertungsoptionen!$A$68:$B$71,2,FALSE)))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IF(B96="","",VLOOKUP(B96,[1]Bewertungsoptionen!$A$4:$B$7,2,FALSE))</f>
        <v/>
      </c>
      <c r="Q96" s="20" t="str">
        <f>IF(P96="","",IF(E96="","",VLOOKUP(E96,[1]Bewertungsoptionen!$A$13:$B$22,2,FALSE)))</f>
        <v/>
      </c>
      <c r="R96" s="20" t="str">
        <f>IF(P96="","",IF(F96="","",VLOOKUP(F96,[1]Bewertungsoptionen!$A$26:$B$30,2,FALSE)))</f>
        <v/>
      </c>
      <c r="S96" s="21">
        <f t="shared" si="4"/>
        <v>0</v>
      </c>
      <c r="T96" s="20" t="str">
        <f>IF(P96="","",IF(H96="","",VLOOKUP(H96,[1]Bewertungsoptionen!$A$36:$B$38,2,FALSE)))</f>
        <v/>
      </c>
      <c r="U96" s="20" t="str">
        <f>IF(P96="","",IF(I96="","",VLOOKUP(I96,[1]Bewertungsoptionen!$A$42:$B$44,2,FALSE)))</f>
        <v/>
      </c>
      <c r="V96" s="20" t="str">
        <f>IF(P96="","",IF(J96="","",VLOOKUP(J96,[1]Bewertungsoptionen!$A$48:$B$50,2,FALSE)))</f>
        <v/>
      </c>
      <c r="W96" s="21">
        <f t="shared" si="5"/>
        <v>0</v>
      </c>
      <c r="X96" s="20" t="str">
        <f>IF(P96="","",IF(L96="","",VLOOKUP(L96,[1]Bewertungsoptionen!$A$56:$B$57,2,FALSE)))</f>
        <v/>
      </c>
      <c r="Y96" s="20" t="str">
        <f>IF(P96="","",IF(M96="","",VLOOKUP(M96,[1]Bewertungsoptionen!$A$61:$B$64,2,FALSE)))</f>
        <v/>
      </c>
      <c r="Z96" s="20" t="str">
        <f>IF(P96="","",IF(N96="","",VLOOKUP(N96,[1]Bewertungsoptionen!$A$68:$B$71,2,FALSE)))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IF(B97="","",VLOOKUP(B97,[1]Bewertungsoptionen!$A$4:$B$7,2,FALSE))</f>
        <v/>
      </c>
      <c r="Q97" s="20" t="str">
        <f>IF(P97="","",IF(E97="","",VLOOKUP(E97,[1]Bewertungsoptionen!$A$13:$B$22,2,FALSE)))</f>
        <v/>
      </c>
      <c r="R97" s="20" t="str">
        <f>IF(P97="","",IF(F97="","",VLOOKUP(F97,[1]Bewertungsoptionen!$A$26:$B$30,2,FALSE)))</f>
        <v/>
      </c>
      <c r="S97" s="21">
        <f t="shared" si="4"/>
        <v>0</v>
      </c>
      <c r="T97" s="20" t="str">
        <f>IF(P97="","",IF(H97="","",VLOOKUP(H97,[1]Bewertungsoptionen!$A$36:$B$38,2,FALSE)))</f>
        <v/>
      </c>
      <c r="U97" s="20" t="str">
        <f>IF(P97="","",IF(I97="","",VLOOKUP(I97,[1]Bewertungsoptionen!$A$42:$B$44,2,FALSE)))</f>
        <v/>
      </c>
      <c r="V97" s="20" t="str">
        <f>IF(P97="","",IF(J97="","",VLOOKUP(J97,[1]Bewertungsoptionen!$A$48:$B$50,2,FALSE)))</f>
        <v/>
      </c>
      <c r="W97" s="21">
        <f t="shared" si="5"/>
        <v>0</v>
      </c>
      <c r="X97" s="20" t="str">
        <f>IF(P97="","",IF(L97="","",VLOOKUP(L97,[1]Bewertungsoptionen!$A$56:$B$57,2,FALSE)))</f>
        <v/>
      </c>
      <c r="Y97" s="20" t="str">
        <f>IF(P97="","",IF(M97="","",VLOOKUP(M97,[1]Bewertungsoptionen!$A$61:$B$64,2,FALSE)))</f>
        <v/>
      </c>
      <c r="Z97" s="20" t="str">
        <f>IF(P97="","",IF(N97="","",VLOOKUP(N97,[1]Bewertungsoptionen!$A$68:$B$71,2,FALSE)))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IF(B98="","",VLOOKUP(B98,[1]Bewertungsoptionen!$A$4:$B$7,2,FALSE))</f>
        <v/>
      </c>
      <c r="Q98" s="20" t="str">
        <f>IF(P98="","",IF(E98="","",VLOOKUP(E98,[1]Bewertungsoptionen!$A$13:$B$22,2,FALSE)))</f>
        <v/>
      </c>
      <c r="R98" s="20" t="str">
        <f>IF(P98="","",IF(F98="","",VLOOKUP(F98,[1]Bewertungsoptionen!$A$26:$B$30,2,FALSE)))</f>
        <v/>
      </c>
      <c r="S98" s="21">
        <f t="shared" si="4"/>
        <v>0</v>
      </c>
      <c r="T98" s="20" t="str">
        <f>IF(P98="","",IF(H98="","",VLOOKUP(H98,[1]Bewertungsoptionen!$A$36:$B$38,2,FALSE)))</f>
        <v/>
      </c>
      <c r="U98" s="20" t="str">
        <f>IF(P98="","",IF(I98="","",VLOOKUP(I98,[1]Bewertungsoptionen!$A$42:$B$44,2,FALSE)))</f>
        <v/>
      </c>
      <c r="V98" s="20" t="str">
        <f>IF(P98="","",IF(J98="","",VLOOKUP(J98,[1]Bewertungsoptionen!$A$48:$B$50,2,FALSE)))</f>
        <v/>
      </c>
      <c r="W98" s="21">
        <f t="shared" si="5"/>
        <v>0</v>
      </c>
      <c r="X98" s="20" t="str">
        <f>IF(P98="","",IF(L98="","",VLOOKUP(L98,[1]Bewertungsoptionen!$A$56:$B$57,2,FALSE)))</f>
        <v/>
      </c>
      <c r="Y98" s="20" t="str">
        <f>IF(P98="","",IF(M98="","",VLOOKUP(M98,[1]Bewertungsoptionen!$A$61:$B$64,2,FALSE)))</f>
        <v/>
      </c>
      <c r="Z98" s="20" t="str">
        <f>IF(P98="","",IF(N98="","",VLOOKUP(N98,[1]Bewertungsoptionen!$A$68:$B$71,2,FALSE)))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IF(B99="","",VLOOKUP(B99,[1]Bewertungsoptionen!$A$4:$B$7,2,FALSE))</f>
        <v/>
      </c>
      <c r="Q99" s="20" t="str">
        <f>IF(P99="","",IF(E99="","",VLOOKUP(E99,[1]Bewertungsoptionen!$A$13:$B$22,2,FALSE)))</f>
        <v/>
      </c>
      <c r="R99" s="20" t="str">
        <f>IF(P99="","",IF(F99="","",VLOOKUP(F99,[1]Bewertungsoptionen!$A$26:$B$30,2,FALSE)))</f>
        <v/>
      </c>
      <c r="S99" s="21">
        <f t="shared" si="4"/>
        <v>0</v>
      </c>
      <c r="T99" s="20" t="str">
        <f>IF(P99="","",IF(H99="","",VLOOKUP(H99,[1]Bewertungsoptionen!$A$36:$B$38,2,FALSE)))</f>
        <v/>
      </c>
      <c r="U99" s="20" t="str">
        <f>IF(P99="","",IF(I99="","",VLOOKUP(I99,[1]Bewertungsoptionen!$A$42:$B$44,2,FALSE)))</f>
        <v/>
      </c>
      <c r="V99" s="20" t="str">
        <f>IF(P99="","",IF(J99="","",VLOOKUP(J99,[1]Bewertungsoptionen!$A$48:$B$50,2,FALSE)))</f>
        <v/>
      </c>
      <c r="W99" s="21">
        <f t="shared" si="5"/>
        <v>0</v>
      </c>
      <c r="X99" s="20" t="str">
        <f>IF(P99="","",IF(L99="","",VLOOKUP(L99,[1]Bewertungsoptionen!$A$56:$B$57,2,FALSE)))</f>
        <v/>
      </c>
      <c r="Y99" s="20" t="str">
        <f>IF(P99="","",IF(M99="","",VLOOKUP(M99,[1]Bewertungsoptionen!$A$61:$B$64,2,FALSE)))</f>
        <v/>
      </c>
      <c r="Z99" s="20" t="str">
        <f>IF(P99="","",IF(N99="","",VLOOKUP(N99,[1]Bewertungsoptionen!$A$68:$B$71,2,FALSE)))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IF(B100="","",VLOOKUP(B100,[1]Bewertungsoptionen!$A$4:$B$7,2,FALSE))</f>
        <v/>
      </c>
      <c r="Q100" s="20" t="str">
        <f>IF(P100="","",IF(E100="","",VLOOKUP(E100,[1]Bewertungsoptionen!$A$13:$B$22,2,FALSE)))</f>
        <v/>
      </c>
      <c r="R100" s="20" t="str">
        <f>IF(P100="","",IF(F100="","",VLOOKUP(F100,[1]Bewertungsoptionen!$A$26:$B$30,2,FALSE)))</f>
        <v/>
      </c>
      <c r="S100" s="21">
        <f t="shared" si="4"/>
        <v>0</v>
      </c>
      <c r="T100" s="20" t="str">
        <f>IF(P100="","",IF(H100="","",VLOOKUP(H100,[1]Bewertungsoptionen!$A$36:$B$38,2,FALSE)))</f>
        <v/>
      </c>
      <c r="U100" s="20" t="str">
        <f>IF(P100="","",IF(I100="","",VLOOKUP(I100,[1]Bewertungsoptionen!$A$42:$B$44,2,FALSE)))</f>
        <v/>
      </c>
      <c r="V100" s="20" t="str">
        <f>IF(P100="","",IF(J100="","",VLOOKUP(J100,[1]Bewertungsoptionen!$A$48:$B$50,2,FALSE)))</f>
        <v/>
      </c>
      <c r="W100" s="21">
        <f t="shared" si="5"/>
        <v>0</v>
      </c>
      <c r="X100" s="20" t="str">
        <f>IF(P100="","",IF(L100="","",VLOOKUP(L100,[1]Bewertungsoptionen!$A$56:$B$57,2,FALSE)))</f>
        <v/>
      </c>
      <c r="Y100" s="20" t="str">
        <f>IF(P100="","",IF(M100="","",VLOOKUP(M100,[1]Bewertungsoptionen!$A$61:$B$64,2,FALSE)))</f>
        <v/>
      </c>
      <c r="Z100" s="20" t="str">
        <f>IF(P100="","",IF(N100="","",VLOOKUP(N100,[1]Bewertungsoptionen!$A$68:$B$71,2,FALSE)))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IF(B101="","",VLOOKUP(B101,[1]Bewertungsoptionen!$A$4:$B$7,2,FALSE))</f>
        <v/>
      </c>
      <c r="Q101" s="20" t="str">
        <f>IF(P101="","",IF(E101="","",VLOOKUP(E101,[1]Bewertungsoptionen!$A$13:$B$22,2,FALSE)))</f>
        <v/>
      </c>
      <c r="R101" s="20" t="str">
        <f>IF(P101="","",IF(F101="","",VLOOKUP(F101,[1]Bewertungsoptionen!$A$26:$B$30,2,FALSE)))</f>
        <v/>
      </c>
      <c r="S101" s="21">
        <f t="shared" si="4"/>
        <v>0</v>
      </c>
      <c r="T101" s="20" t="str">
        <f>IF(P101="","",IF(H101="","",VLOOKUP(H101,[1]Bewertungsoptionen!$A$36:$B$38,2,FALSE)))</f>
        <v/>
      </c>
      <c r="U101" s="20" t="str">
        <f>IF(P101="","",IF(I101="","",VLOOKUP(I101,[1]Bewertungsoptionen!$A$42:$B$44,2,FALSE)))</f>
        <v/>
      </c>
      <c r="V101" s="20" t="str">
        <f>IF(P101="","",IF(J101="","",VLOOKUP(J101,[1]Bewertungsoptionen!$A$48:$B$50,2,FALSE)))</f>
        <v/>
      </c>
      <c r="W101" s="21">
        <f t="shared" si="5"/>
        <v>0</v>
      </c>
      <c r="X101" s="20" t="str">
        <f>IF(P101="","",IF(L101="","",VLOOKUP(L101,[1]Bewertungsoptionen!$A$56:$B$57,2,FALSE)))</f>
        <v/>
      </c>
      <c r="Y101" s="20" t="str">
        <f>IF(P101="","",IF(M101="","",VLOOKUP(M101,[1]Bewertungsoptionen!$A$61:$B$64,2,FALSE)))</f>
        <v/>
      </c>
      <c r="Z101" s="20" t="str">
        <f>IF(P101="","",IF(N101="","",VLOOKUP(N101,[1]Bewertungsoptionen!$A$68:$B$71,2,FALSE)))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IF(B102="","",VLOOKUP(B102,[1]Bewertungsoptionen!$A$4:$B$7,2,FALSE))</f>
        <v/>
      </c>
      <c r="Q102" s="20" t="str">
        <f>IF(P102="","",IF(E102="","",VLOOKUP(E102,[1]Bewertungsoptionen!$A$13:$B$22,2,FALSE)))</f>
        <v/>
      </c>
      <c r="R102" s="20" t="str">
        <f>IF(P102="","",IF(F102="","",VLOOKUP(F102,[1]Bewertungsoptionen!$A$26:$B$30,2,FALSE)))</f>
        <v/>
      </c>
      <c r="S102" s="21">
        <f t="shared" si="4"/>
        <v>0</v>
      </c>
      <c r="T102" s="20" t="str">
        <f>IF(P102="","",IF(H102="","",VLOOKUP(H102,[1]Bewertungsoptionen!$A$36:$B$38,2,FALSE)))</f>
        <v/>
      </c>
      <c r="U102" s="20" t="str">
        <f>IF(P102="","",IF(I102="","",VLOOKUP(I102,[1]Bewertungsoptionen!$A$42:$B$44,2,FALSE)))</f>
        <v/>
      </c>
      <c r="V102" s="20" t="str">
        <f>IF(P102="","",IF(J102="","",VLOOKUP(J102,[1]Bewertungsoptionen!$A$48:$B$50,2,FALSE)))</f>
        <v/>
      </c>
      <c r="W102" s="21">
        <f t="shared" si="5"/>
        <v>0</v>
      </c>
      <c r="X102" s="20" t="str">
        <f>IF(P102="","",IF(L102="","",VLOOKUP(L102,[1]Bewertungsoptionen!$A$56:$B$57,2,FALSE)))</f>
        <v/>
      </c>
      <c r="Y102" s="20" t="str">
        <f>IF(P102="","",IF(M102="","",VLOOKUP(M102,[1]Bewertungsoptionen!$A$61:$B$64,2,FALSE)))</f>
        <v/>
      </c>
      <c r="Z102" s="20" t="str">
        <f>IF(P102="","",IF(N102="","",VLOOKUP(N102,[1]Bewertungsoptionen!$A$68:$B$71,2,FALSE)))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IF(B103="","",VLOOKUP(B103,[1]Bewertungsoptionen!$A$4:$B$7,2,FALSE))</f>
        <v/>
      </c>
      <c r="Q103" s="20" t="str">
        <f>IF(P103="","",IF(E103="","",VLOOKUP(E103,[1]Bewertungsoptionen!$A$13:$B$22,2,FALSE)))</f>
        <v/>
      </c>
      <c r="R103" s="20" t="str">
        <f>IF(P103="","",IF(F103="","",VLOOKUP(F103,[1]Bewertungsoptionen!$A$26:$B$30,2,FALSE)))</f>
        <v/>
      </c>
      <c r="S103" s="21">
        <f t="shared" si="4"/>
        <v>0</v>
      </c>
      <c r="T103" s="20" t="str">
        <f>IF(P103="","",IF(H103="","",VLOOKUP(H103,[1]Bewertungsoptionen!$A$36:$B$38,2,FALSE)))</f>
        <v/>
      </c>
      <c r="U103" s="20" t="str">
        <f>IF(P103="","",IF(I103="","",VLOOKUP(I103,[1]Bewertungsoptionen!$A$42:$B$44,2,FALSE)))</f>
        <v/>
      </c>
      <c r="V103" s="20" t="str">
        <f>IF(P103="","",IF(J103="","",VLOOKUP(J103,[1]Bewertungsoptionen!$A$48:$B$50,2,FALSE)))</f>
        <v/>
      </c>
      <c r="W103" s="21">
        <f t="shared" si="5"/>
        <v>0</v>
      </c>
      <c r="X103" s="20" t="str">
        <f>IF(P103="","",IF(L103="","",VLOOKUP(L103,[1]Bewertungsoptionen!$A$56:$B$57,2,FALSE)))</f>
        <v/>
      </c>
      <c r="Y103" s="20" t="str">
        <f>IF(P103="","",IF(M103="","",VLOOKUP(M103,[1]Bewertungsoptionen!$A$61:$B$64,2,FALSE)))</f>
        <v/>
      </c>
      <c r="Z103" s="20" t="str">
        <f>IF(P103="","",IF(N103="","",VLOOKUP(N103,[1]Bewertungsoptionen!$A$68:$B$71,2,FALSE)))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IF(B104="","",VLOOKUP(B104,[1]Bewertungsoptionen!$A$4:$B$7,2,FALSE))</f>
        <v/>
      </c>
      <c r="Q104" s="20" t="str">
        <f>IF(P104="","",IF(E104="","",VLOOKUP(E104,[1]Bewertungsoptionen!$A$13:$B$22,2,FALSE)))</f>
        <v/>
      </c>
      <c r="R104" s="20" t="str">
        <f>IF(P104="","",IF(F104="","",VLOOKUP(F104,[1]Bewertungsoptionen!$A$26:$B$30,2,FALSE)))</f>
        <v/>
      </c>
      <c r="S104" s="21">
        <f t="shared" si="4"/>
        <v>0</v>
      </c>
      <c r="T104" s="20" t="str">
        <f>IF(P104="","",IF(H104="","",VLOOKUP(H104,[1]Bewertungsoptionen!$A$36:$B$38,2,FALSE)))</f>
        <v/>
      </c>
      <c r="U104" s="20" t="str">
        <f>IF(P104="","",IF(I104="","",VLOOKUP(I104,[1]Bewertungsoptionen!$A$42:$B$44,2,FALSE)))</f>
        <v/>
      </c>
      <c r="V104" s="20" t="str">
        <f>IF(P104="","",IF(J104="","",VLOOKUP(J104,[1]Bewertungsoptionen!$A$48:$B$50,2,FALSE)))</f>
        <v/>
      </c>
      <c r="W104" s="21">
        <f t="shared" si="5"/>
        <v>0</v>
      </c>
      <c r="X104" s="20" t="str">
        <f>IF(P104="","",IF(L104="","",VLOOKUP(L104,[1]Bewertungsoptionen!$A$56:$B$57,2,FALSE)))</f>
        <v/>
      </c>
      <c r="Y104" s="20" t="str">
        <f>IF(P104="","",IF(M104="","",VLOOKUP(M104,[1]Bewertungsoptionen!$A$61:$B$64,2,FALSE)))</f>
        <v/>
      </c>
      <c r="Z104" s="20" t="str">
        <f>IF(P104="","",IF(N104="","",VLOOKUP(N104,[1]Bewertungsoptionen!$A$68:$B$71,2,FALSE)))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IF(B105="","",VLOOKUP(B105,[1]Bewertungsoptionen!$A$4:$B$7,2,FALSE))</f>
        <v/>
      </c>
      <c r="Q105" s="20" t="str">
        <f>IF(P105="","",IF(E105="","",VLOOKUP(E105,[1]Bewertungsoptionen!$A$13:$B$22,2,FALSE)))</f>
        <v/>
      </c>
      <c r="R105" s="20" t="str">
        <f>IF(P105="","",IF(F105="","",VLOOKUP(F105,[1]Bewertungsoptionen!$A$26:$B$30,2,FALSE)))</f>
        <v/>
      </c>
      <c r="S105" s="21">
        <f t="shared" si="4"/>
        <v>0</v>
      </c>
      <c r="T105" s="20" t="str">
        <f>IF(P105="","",IF(H105="","",VLOOKUP(H105,[1]Bewertungsoptionen!$A$36:$B$38,2,FALSE)))</f>
        <v/>
      </c>
      <c r="U105" s="20" t="str">
        <f>IF(P105="","",IF(I105="","",VLOOKUP(I105,[1]Bewertungsoptionen!$A$42:$B$44,2,FALSE)))</f>
        <v/>
      </c>
      <c r="V105" s="20" t="str">
        <f>IF(P105="","",IF(J105="","",VLOOKUP(J105,[1]Bewertungsoptionen!$A$48:$B$50,2,FALSE)))</f>
        <v/>
      </c>
      <c r="W105" s="21">
        <f t="shared" si="5"/>
        <v>0</v>
      </c>
      <c r="X105" s="20" t="str">
        <f>IF(P105="","",IF(L105="","",VLOOKUP(L105,[1]Bewertungsoptionen!$A$56:$B$57,2,FALSE)))</f>
        <v/>
      </c>
      <c r="Y105" s="20" t="str">
        <f>IF(P105="","",IF(M105="","",VLOOKUP(M105,[1]Bewertungsoptionen!$A$61:$B$64,2,FALSE)))</f>
        <v/>
      </c>
      <c r="Z105" s="20" t="str">
        <f>IF(P105="","",IF(N105="","",VLOOKUP(N105,[1]Bewertungsoptionen!$A$68:$B$71,2,FALSE)))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IF(B106="","",VLOOKUP(B106,[1]Bewertungsoptionen!$A$4:$B$7,2,FALSE))</f>
        <v/>
      </c>
      <c r="Q106" s="20" t="str">
        <f>IF(P106="","",IF(E106="","",VLOOKUP(E106,[1]Bewertungsoptionen!$A$13:$B$22,2,FALSE)))</f>
        <v/>
      </c>
      <c r="R106" s="20" t="str">
        <f>IF(P106="","",IF(F106="","",VLOOKUP(F106,[1]Bewertungsoptionen!$A$26:$B$30,2,FALSE)))</f>
        <v/>
      </c>
      <c r="S106" s="21">
        <f t="shared" si="4"/>
        <v>0</v>
      </c>
      <c r="T106" s="20" t="str">
        <f>IF(P106="","",IF(H106="","",VLOOKUP(H106,[1]Bewertungsoptionen!$A$36:$B$38,2,FALSE)))</f>
        <v/>
      </c>
      <c r="U106" s="20" t="str">
        <f>IF(P106="","",IF(I106="","",VLOOKUP(I106,[1]Bewertungsoptionen!$A$42:$B$44,2,FALSE)))</f>
        <v/>
      </c>
      <c r="V106" s="20" t="str">
        <f>IF(P106="","",IF(J106="","",VLOOKUP(J106,[1]Bewertungsoptionen!$A$48:$B$50,2,FALSE)))</f>
        <v/>
      </c>
      <c r="W106" s="21">
        <f t="shared" si="5"/>
        <v>0</v>
      </c>
      <c r="X106" s="20" t="str">
        <f>IF(P106="","",IF(L106="","",VLOOKUP(L106,[1]Bewertungsoptionen!$A$56:$B$57,2,FALSE)))</f>
        <v/>
      </c>
      <c r="Y106" s="20" t="str">
        <f>IF(P106="","",IF(M106="","",VLOOKUP(M106,[1]Bewertungsoptionen!$A$61:$B$64,2,FALSE)))</f>
        <v/>
      </c>
      <c r="Z106" s="20" t="str">
        <f>IF(P106="","",IF(N106="","",VLOOKUP(N106,[1]Bewertungsoptionen!$A$68:$B$71,2,FALSE)))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IF(B107="","",VLOOKUP(B107,[1]Bewertungsoptionen!$A$4:$B$7,2,FALSE))</f>
        <v/>
      </c>
      <c r="Q107" s="20" t="str">
        <f>IF(P107="","",IF(E107="","",VLOOKUP(E107,[1]Bewertungsoptionen!$A$13:$B$22,2,FALSE)))</f>
        <v/>
      </c>
      <c r="R107" s="20" t="str">
        <f>IF(P107="","",IF(F107="","",VLOOKUP(F107,[1]Bewertungsoptionen!$A$26:$B$30,2,FALSE)))</f>
        <v/>
      </c>
      <c r="S107" s="21">
        <f t="shared" si="4"/>
        <v>0</v>
      </c>
      <c r="T107" s="20" t="str">
        <f>IF(P107="","",IF(H107="","",VLOOKUP(H107,[1]Bewertungsoptionen!$A$36:$B$38,2,FALSE)))</f>
        <v/>
      </c>
      <c r="U107" s="20" t="str">
        <f>IF(P107="","",IF(I107="","",VLOOKUP(I107,[1]Bewertungsoptionen!$A$42:$B$44,2,FALSE)))</f>
        <v/>
      </c>
      <c r="V107" s="20" t="str">
        <f>IF(P107="","",IF(J107="","",VLOOKUP(J107,[1]Bewertungsoptionen!$A$48:$B$50,2,FALSE)))</f>
        <v/>
      </c>
      <c r="W107" s="21">
        <f t="shared" si="5"/>
        <v>0</v>
      </c>
      <c r="X107" s="20" t="str">
        <f>IF(P107="","",IF(L107="","",VLOOKUP(L107,[1]Bewertungsoptionen!$A$56:$B$57,2,FALSE)))</f>
        <v/>
      </c>
      <c r="Y107" s="20" t="str">
        <f>IF(P107="","",IF(M107="","",VLOOKUP(M107,[1]Bewertungsoptionen!$A$61:$B$64,2,FALSE)))</f>
        <v/>
      </c>
      <c r="Z107" s="20" t="str">
        <f>IF(P107="","",IF(N107="","",VLOOKUP(N107,[1]Bewertungsoptionen!$A$68:$B$71,2,FALSE)))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IF(B108="","",VLOOKUP(B108,[1]Bewertungsoptionen!$A$4:$B$7,2,FALSE))</f>
        <v/>
      </c>
      <c r="Q108" s="20" t="str">
        <f>IF(P108="","",IF(E108="","",VLOOKUP(E108,[1]Bewertungsoptionen!$A$13:$B$22,2,FALSE)))</f>
        <v/>
      </c>
      <c r="R108" s="20" t="str">
        <f>IF(P108="","",IF(F108="","",VLOOKUP(F108,[1]Bewertungsoptionen!$A$26:$B$30,2,FALSE)))</f>
        <v/>
      </c>
      <c r="S108" s="21">
        <f t="shared" si="4"/>
        <v>0</v>
      </c>
      <c r="T108" s="20" t="str">
        <f>IF(P108="","",IF(H108="","",VLOOKUP(H108,[1]Bewertungsoptionen!$A$36:$B$38,2,FALSE)))</f>
        <v/>
      </c>
      <c r="U108" s="20" t="str">
        <f>IF(P108="","",IF(I108="","",VLOOKUP(I108,[1]Bewertungsoptionen!$A$42:$B$44,2,FALSE)))</f>
        <v/>
      </c>
      <c r="V108" s="20" t="str">
        <f>IF(P108="","",IF(J108="","",VLOOKUP(J108,[1]Bewertungsoptionen!$A$48:$B$50,2,FALSE)))</f>
        <v/>
      </c>
      <c r="W108" s="21">
        <f t="shared" si="5"/>
        <v>0</v>
      </c>
      <c r="X108" s="20" t="str">
        <f>IF(P108="","",IF(L108="","",VLOOKUP(L108,[1]Bewertungsoptionen!$A$56:$B$57,2,FALSE)))</f>
        <v/>
      </c>
      <c r="Y108" s="20" t="str">
        <f>IF(P108="","",IF(M108="","",VLOOKUP(M108,[1]Bewertungsoptionen!$A$61:$B$64,2,FALSE)))</f>
        <v/>
      </c>
      <c r="Z108" s="20" t="str">
        <f>IF(P108="","",IF(N108="","",VLOOKUP(N108,[1]Bewertungsoptionen!$A$68:$B$71,2,FALSE)))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IF(B109="","",VLOOKUP(B109,[1]Bewertungsoptionen!$A$4:$B$7,2,FALSE))</f>
        <v/>
      </c>
      <c r="Q109" s="20" t="str">
        <f>IF(P109="","",IF(E109="","",VLOOKUP(E109,[1]Bewertungsoptionen!$A$13:$B$22,2,FALSE)))</f>
        <v/>
      </c>
      <c r="R109" s="20" t="str">
        <f>IF(P109="","",IF(F109="","",VLOOKUP(F109,[1]Bewertungsoptionen!$A$26:$B$30,2,FALSE)))</f>
        <v/>
      </c>
      <c r="S109" s="21">
        <f t="shared" si="4"/>
        <v>0</v>
      </c>
      <c r="T109" s="20" t="str">
        <f>IF(P109="","",IF(H109="","",VLOOKUP(H109,[1]Bewertungsoptionen!$A$36:$B$38,2,FALSE)))</f>
        <v/>
      </c>
      <c r="U109" s="20" t="str">
        <f>IF(P109="","",IF(I109="","",VLOOKUP(I109,[1]Bewertungsoptionen!$A$42:$B$44,2,FALSE)))</f>
        <v/>
      </c>
      <c r="V109" s="20" t="str">
        <f>IF(P109="","",IF(J109="","",VLOOKUP(J109,[1]Bewertungsoptionen!$A$48:$B$50,2,FALSE)))</f>
        <v/>
      </c>
      <c r="W109" s="21">
        <f t="shared" si="5"/>
        <v>0</v>
      </c>
      <c r="X109" s="20" t="str">
        <f>IF(P109="","",IF(L109="","",VLOOKUP(L109,[1]Bewertungsoptionen!$A$56:$B$57,2,FALSE)))</f>
        <v/>
      </c>
      <c r="Y109" s="20" t="str">
        <f>IF(P109="","",IF(M109="","",VLOOKUP(M109,[1]Bewertungsoptionen!$A$61:$B$64,2,FALSE)))</f>
        <v/>
      </c>
      <c r="Z109" s="20" t="str">
        <f>IF(P109="","",IF(N109="","",VLOOKUP(N109,[1]Bewertungsoptionen!$A$68:$B$71,2,FALSE)))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IF(B110="","",VLOOKUP(B110,[1]Bewertungsoptionen!$A$4:$B$7,2,FALSE))</f>
        <v/>
      </c>
      <c r="Q110" s="20" t="str">
        <f>IF(P110="","",IF(E110="","",VLOOKUP(E110,[1]Bewertungsoptionen!$A$13:$B$22,2,FALSE)))</f>
        <v/>
      </c>
      <c r="R110" s="20" t="str">
        <f>IF(P110="","",IF(F110="","",VLOOKUP(F110,[1]Bewertungsoptionen!$A$26:$B$30,2,FALSE)))</f>
        <v/>
      </c>
      <c r="S110" s="21">
        <f t="shared" si="4"/>
        <v>0</v>
      </c>
      <c r="T110" s="20" t="str">
        <f>IF(P110="","",IF(H110="","",VLOOKUP(H110,[1]Bewertungsoptionen!$A$36:$B$38,2,FALSE)))</f>
        <v/>
      </c>
      <c r="U110" s="20" t="str">
        <f>IF(P110="","",IF(I110="","",VLOOKUP(I110,[1]Bewertungsoptionen!$A$42:$B$44,2,FALSE)))</f>
        <v/>
      </c>
      <c r="V110" s="20" t="str">
        <f>IF(P110="","",IF(J110="","",VLOOKUP(J110,[1]Bewertungsoptionen!$A$48:$B$50,2,FALSE)))</f>
        <v/>
      </c>
      <c r="W110" s="21">
        <f t="shared" si="5"/>
        <v>0</v>
      </c>
      <c r="X110" s="20" t="str">
        <f>IF(P110="","",IF(L110="","",VLOOKUP(L110,[1]Bewertungsoptionen!$A$56:$B$57,2,FALSE)))</f>
        <v/>
      </c>
      <c r="Y110" s="20" t="str">
        <f>IF(P110="","",IF(M110="","",VLOOKUP(M110,[1]Bewertungsoptionen!$A$61:$B$64,2,FALSE)))</f>
        <v/>
      </c>
      <c r="Z110" s="20" t="str">
        <f>IF(P110="","",IF(N110="","",VLOOKUP(N110,[1]Bewertungsoptionen!$A$68:$B$71,2,FALSE)))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IF(B111="","",VLOOKUP(B111,[1]Bewertungsoptionen!$A$4:$B$7,2,FALSE))</f>
        <v/>
      </c>
      <c r="Q111" s="20" t="str">
        <f>IF(P111="","",IF(E111="","",VLOOKUP(E111,[1]Bewertungsoptionen!$A$13:$B$22,2,FALSE)))</f>
        <v/>
      </c>
      <c r="R111" s="20" t="str">
        <f>IF(P111="","",IF(F111="","",VLOOKUP(F111,[1]Bewertungsoptionen!$A$26:$B$30,2,FALSE)))</f>
        <v/>
      </c>
      <c r="S111" s="21">
        <f t="shared" si="4"/>
        <v>0</v>
      </c>
      <c r="T111" s="20" t="str">
        <f>IF(P111="","",IF(H111="","",VLOOKUP(H111,[1]Bewertungsoptionen!$A$36:$B$38,2,FALSE)))</f>
        <v/>
      </c>
      <c r="U111" s="20" t="str">
        <f>IF(P111="","",IF(I111="","",VLOOKUP(I111,[1]Bewertungsoptionen!$A$42:$B$44,2,FALSE)))</f>
        <v/>
      </c>
      <c r="V111" s="20" t="str">
        <f>IF(P111="","",IF(J111="","",VLOOKUP(J111,[1]Bewertungsoptionen!$A$48:$B$50,2,FALSE)))</f>
        <v/>
      </c>
      <c r="W111" s="21">
        <f t="shared" si="5"/>
        <v>0</v>
      </c>
      <c r="X111" s="20" t="str">
        <f>IF(P111="","",IF(L111="","",VLOOKUP(L111,[1]Bewertungsoptionen!$A$56:$B$57,2,FALSE)))</f>
        <v/>
      </c>
      <c r="Y111" s="20" t="str">
        <f>IF(P111="","",IF(M111="","",VLOOKUP(M111,[1]Bewertungsoptionen!$A$61:$B$64,2,FALSE)))</f>
        <v/>
      </c>
      <c r="Z111" s="20" t="str">
        <f>IF(P111="","",IF(N111="","",VLOOKUP(N111,[1]Bewertungsoptionen!$A$68:$B$71,2,FALSE)))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IF(B112="","",VLOOKUP(B112,[1]Bewertungsoptionen!$A$4:$B$7,2,FALSE))</f>
        <v/>
      </c>
      <c r="Q112" s="20" t="str">
        <f>IF(P112="","",IF(E112="","",VLOOKUP(E112,[1]Bewertungsoptionen!$A$13:$B$22,2,FALSE)))</f>
        <v/>
      </c>
      <c r="R112" s="20" t="str">
        <f>IF(P112="","",IF(F112="","",VLOOKUP(F112,[1]Bewertungsoptionen!$A$26:$B$30,2,FALSE)))</f>
        <v/>
      </c>
      <c r="S112" s="21">
        <f t="shared" si="4"/>
        <v>0</v>
      </c>
      <c r="T112" s="20" t="str">
        <f>IF(P112="","",IF(H112="","",VLOOKUP(H112,[1]Bewertungsoptionen!$A$36:$B$38,2,FALSE)))</f>
        <v/>
      </c>
      <c r="U112" s="20" t="str">
        <f>IF(P112="","",IF(I112="","",VLOOKUP(I112,[1]Bewertungsoptionen!$A$42:$B$44,2,FALSE)))</f>
        <v/>
      </c>
      <c r="V112" s="20" t="str">
        <f>IF(P112="","",IF(J112="","",VLOOKUP(J112,[1]Bewertungsoptionen!$A$48:$B$50,2,FALSE)))</f>
        <v/>
      </c>
      <c r="W112" s="21">
        <f t="shared" si="5"/>
        <v>0</v>
      </c>
      <c r="X112" s="20" t="str">
        <f>IF(P112="","",IF(L112="","",VLOOKUP(L112,[1]Bewertungsoptionen!$A$56:$B$57,2,FALSE)))</f>
        <v/>
      </c>
      <c r="Y112" s="20" t="str">
        <f>IF(P112="","",IF(M112="","",VLOOKUP(M112,[1]Bewertungsoptionen!$A$61:$B$64,2,FALSE)))</f>
        <v/>
      </c>
      <c r="Z112" s="20" t="str">
        <f>IF(P112="","",IF(N112="","",VLOOKUP(N112,[1]Bewertungsoptionen!$A$68:$B$71,2,FALSE)))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IF(B113="","",VLOOKUP(B113,[1]Bewertungsoptionen!$A$4:$B$7,2,FALSE))</f>
        <v/>
      </c>
      <c r="Q113" s="20" t="str">
        <f>IF(P113="","",IF(E113="","",VLOOKUP(E113,[1]Bewertungsoptionen!$A$13:$B$22,2,FALSE)))</f>
        <v/>
      </c>
      <c r="R113" s="20" t="str">
        <f>IF(P113="","",IF(F113="","",VLOOKUP(F113,[1]Bewertungsoptionen!$A$26:$B$30,2,FALSE)))</f>
        <v/>
      </c>
      <c r="S113" s="21">
        <f t="shared" si="4"/>
        <v>0</v>
      </c>
      <c r="T113" s="20" t="str">
        <f>IF(P113="","",IF(H113="","",VLOOKUP(H113,[1]Bewertungsoptionen!$A$36:$B$38,2,FALSE)))</f>
        <v/>
      </c>
      <c r="U113" s="20" t="str">
        <f>IF(P113="","",IF(I113="","",VLOOKUP(I113,[1]Bewertungsoptionen!$A$42:$B$44,2,FALSE)))</f>
        <v/>
      </c>
      <c r="V113" s="20" t="str">
        <f>IF(P113="","",IF(J113="","",VLOOKUP(J113,[1]Bewertungsoptionen!$A$48:$B$50,2,FALSE)))</f>
        <v/>
      </c>
      <c r="W113" s="21">
        <f t="shared" si="5"/>
        <v>0</v>
      </c>
      <c r="X113" s="20" t="str">
        <f>IF(P113="","",IF(L113="","",VLOOKUP(L113,[1]Bewertungsoptionen!$A$56:$B$57,2,FALSE)))</f>
        <v/>
      </c>
      <c r="Y113" s="20" t="str">
        <f>IF(P113="","",IF(M113="","",VLOOKUP(M113,[1]Bewertungsoptionen!$A$61:$B$64,2,FALSE)))</f>
        <v/>
      </c>
      <c r="Z113" s="20" t="str">
        <f>IF(P113="","",IF(N113="","",VLOOKUP(N113,[1]Bewertungsoptionen!$A$68:$B$71,2,FALSE)))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IF(B114="","",VLOOKUP(B114,[1]Bewertungsoptionen!$A$4:$B$7,2,FALSE))</f>
        <v/>
      </c>
      <c r="Q114" s="20" t="str">
        <f>IF(P114="","",IF(E114="","",VLOOKUP(E114,[1]Bewertungsoptionen!$A$13:$B$22,2,FALSE)))</f>
        <v/>
      </c>
      <c r="R114" s="20" t="str">
        <f>IF(P114="","",IF(F114="","",VLOOKUP(F114,[1]Bewertungsoptionen!$A$26:$B$30,2,FALSE)))</f>
        <v/>
      </c>
      <c r="S114" s="21">
        <f t="shared" si="4"/>
        <v>0</v>
      </c>
      <c r="T114" s="20" t="str">
        <f>IF(P114="","",IF(H114="","",VLOOKUP(H114,[1]Bewertungsoptionen!$A$36:$B$38,2,FALSE)))</f>
        <v/>
      </c>
      <c r="U114" s="20" t="str">
        <f>IF(P114="","",IF(I114="","",VLOOKUP(I114,[1]Bewertungsoptionen!$A$42:$B$44,2,FALSE)))</f>
        <v/>
      </c>
      <c r="V114" s="20" t="str">
        <f>IF(P114="","",IF(J114="","",VLOOKUP(J114,[1]Bewertungsoptionen!$A$48:$B$50,2,FALSE)))</f>
        <v/>
      </c>
      <c r="W114" s="21">
        <f t="shared" si="5"/>
        <v>0</v>
      </c>
      <c r="X114" s="20" t="str">
        <f>IF(P114="","",IF(L114="","",VLOOKUP(L114,[1]Bewertungsoptionen!$A$56:$B$57,2,FALSE)))</f>
        <v/>
      </c>
      <c r="Y114" s="20" t="str">
        <f>IF(P114="","",IF(M114="","",VLOOKUP(M114,[1]Bewertungsoptionen!$A$61:$B$64,2,FALSE)))</f>
        <v/>
      </c>
      <c r="Z114" s="20" t="str">
        <f>IF(P114="","",IF(N114="","",VLOOKUP(N114,[1]Bewertungsoptionen!$A$68:$B$71,2,FALSE)))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IF(B115="","",VLOOKUP(B115,[1]Bewertungsoptionen!$A$4:$B$7,2,FALSE))</f>
        <v/>
      </c>
      <c r="Q115" s="20" t="str">
        <f>IF(P115="","",IF(E115="","",VLOOKUP(E115,[1]Bewertungsoptionen!$A$13:$B$22,2,FALSE)))</f>
        <v/>
      </c>
      <c r="R115" s="20" t="str">
        <f>IF(P115="","",IF(F115="","",VLOOKUP(F115,[1]Bewertungsoptionen!$A$26:$B$30,2,FALSE)))</f>
        <v/>
      </c>
      <c r="S115" s="21">
        <f t="shared" si="4"/>
        <v>0</v>
      </c>
      <c r="T115" s="20" t="str">
        <f>IF(P115="","",IF(H115="","",VLOOKUP(H115,[1]Bewertungsoptionen!$A$36:$B$38,2,FALSE)))</f>
        <v/>
      </c>
      <c r="U115" s="20" t="str">
        <f>IF(P115="","",IF(I115="","",VLOOKUP(I115,[1]Bewertungsoptionen!$A$42:$B$44,2,FALSE)))</f>
        <v/>
      </c>
      <c r="V115" s="20" t="str">
        <f>IF(P115="","",IF(J115="","",VLOOKUP(J115,[1]Bewertungsoptionen!$A$48:$B$50,2,FALSE)))</f>
        <v/>
      </c>
      <c r="W115" s="21">
        <f t="shared" si="5"/>
        <v>0</v>
      </c>
      <c r="X115" s="20" t="str">
        <f>IF(P115="","",IF(L115="","",VLOOKUP(L115,[1]Bewertungsoptionen!$A$56:$B$57,2,FALSE)))</f>
        <v/>
      </c>
      <c r="Y115" s="20" t="str">
        <f>IF(P115="","",IF(M115="","",VLOOKUP(M115,[1]Bewertungsoptionen!$A$61:$B$64,2,FALSE)))</f>
        <v/>
      </c>
      <c r="Z115" s="20" t="str">
        <f>IF(P115="","",IF(N115="","",VLOOKUP(N115,[1]Bewertungsoptionen!$A$68:$B$71,2,FALSE)))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IF(B116="","",VLOOKUP(B116,[1]Bewertungsoptionen!$A$4:$B$7,2,FALSE))</f>
        <v/>
      </c>
      <c r="Q116" s="20" t="str">
        <f>IF(P116="","",IF(E116="","",VLOOKUP(E116,[1]Bewertungsoptionen!$A$13:$B$22,2,FALSE)))</f>
        <v/>
      </c>
      <c r="R116" s="20" t="str">
        <f>IF(P116="","",IF(F116="","",VLOOKUP(F116,[1]Bewertungsoptionen!$A$26:$B$30,2,FALSE)))</f>
        <v/>
      </c>
      <c r="S116" s="21">
        <f t="shared" si="4"/>
        <v>0</v>
      </c>
      <c r="T116" s="20" t="str">
        <f>IF(P116="","",IF(H116="","",VLOOKUP(H116,[1]Bewertungsoptionen!$A$36:$B$38,2,FALSE)))</f>
        <v/>
      </c>
      <c r="U116" s="20" t="str">
        <f>IF(P116="","",IF(I116="","",VLOOKUP(I116,[1]Bewertungsoptionen!$A$42:$B$44,2,FALSE)))</f>
        <v/>
      </c>
      <c r="V116" s="20" t="str">
        <f>IF(P116="","",IF(J116="","",VLOOKUP(J116,[1]Bewertungsoptionen!$A$48:$B$50,2,FALSE)))</f>
        <v/>
      </c>
      <c r="W116" s="21">
        <f t="shared" si="5"/>
        <v>0</v>
      </c>
      <c r="X116" s="20" t="str">
        <f>IF(P116="","",IF(L116="","",VLOOKUP(L116,[1]Bewertungsoptionen!$A$56:$B$57,2,FALSE)))</f>
        <v/>
      </c>
      <c r="Y116" s="20" t="str">
        <f>IF(P116="","",IF(M116="","",VLOOKUP(M116,[1]Bewertungsoptionen!$A$61:$B$64,2,FALSE)))</f>
        <v/>
      </c>
      <c r="Z116" s="20" t="str">
        <f>IF(P116="","",IF(N116="","",VLOOKUP(N116,[1]Bewertungsoptionen!$A$68:$B$71,2,FALSE)))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IF(B117="","",VLOOKUP(B117,[1]Bewertungsoptionen!$A$4:$B$7,2,FALSE))</f>
        <v/>
      </c>
      <c r="Q117" s="20" t="str">
        <f>IF(P117="","",IF(E117="","",VLOOKUP(E117,[1]Bewertungsoptionen!$A$13:$B$22,2,FALSE)))</f>
        <v/>
      </c>
      <c r="R117" s="20" t="str">
        <f>IF(P117="","",IF(F117="","",VLOOKUP(F117,[1]Bewertungsoptionen!$A$26:$B$30,2,FALSE)))</f>
        <v/>
      </c>
      <c r="S117" s="21">
        <f t="shared" si="4"/>
        <v>0</v>
      </c>
      <c r="T117" s="20" t="str">
        <f>IF(P117="","",IF(H117="","",VLOOKUP(H117,[1]Bewertungsoptionen!$A$36:$B$38,2,FALSE)))</f>
        <v/>
      </c>
      <c r="U117" s="20" t="str">
        <f>IF(P117="","",IF(I117="","",VLOOKUP(I117,[1]Bewertungsoptionen!$A$42:$B$44,2,FALSE)))</f>
        <v/>
      </c>
      <c r="V117" s="20" t="str">
        <f>IF(P117="","",IF(J117="","",VLOOKUP(J117,[1]Bewertungsoptionen!$A$48:$B$50,2,FALSE)))</f>
        <v/>
      </c>
      <c r="W117" s="21">
        <f t="shared" si="5"/>
        <v>0</v>
      </c>
      <c r="X117" s="20" t="str">
        <f>IF(P117="","",IF(L117="","",VLOOKUP(L117,[1]Bewertungsoptionen!$A$56:$B$57,2,FALSE)))</f>
        <v/>
      </c>
      <c r="Y117" s="20" t="str">
        <f>IF(P117="","",IF(M117="","",VLOOKUP(M117,[1]Bewertungsoptionen!$A$61:$B$64,2,FALSE)))</f>
        <v/>
      </c>
      <c r="Z117" s="20" t="str">
        <f>IF(P117="","",IF(N117="","",VLOOKUP(N117,[1]Bewertungsoptionen!$A$68:$B$71,2,FALSE)))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IF(B118="","",VLOOKUP(B118,[1]Bewertungsoptionen!$A$4:$B$7,2,FALSE))</f>
        <v/>
      </c>
      <c r="Q118" s="20" t="str">
        <f>IF(P118="","",IF(E118="","",VLOOKUP(E118,[1]Bewertungsoptionen!$A$13:$B$22,2,FALSE)))</f>
        <v/>
      </c>
      <c r="R118" s="20" t="str">
        <f>IF(P118="","",IF(F118="","",VLOOKUP(F118,[1]Bewertungsoptionen!$A$26:$B$30,2,FALSE)))</f>
        <v/>
      </c>
      <c r="S118" s="21">
        <f t="shared" si="4"/>
        <v>0</v>
      </c>
      <c r="T118" s="20" t="str">
        <f>IF(P118="","",IF(H118="","",VLOOKUP(H118,[1]Bewertungsoptionen!$A$36:$B$38,2,FALSE)))</f>
        <v/>
      </c>
      <c r="U118" s="20" t="str">
        <f>IF(P118="","",IF(I118="","",VLOOKUP(I118,[1]Bewertungsoptionen!$A$42:$B$44,2,FALSE)))</f>
        <v/>
      </c>
      <c r="V118" s="20" t="str">
        <f>IF(P118="","",IF(J118="","",VLOOKUP(J118,[1]Bewertungsoptionen!$A$48:$B$50,2,FALSE)))</f>
        <v/>
      </c>
      <c r="W118" s="21">
        <f t="shared" si="5"/>
        <v>0</v>
      </c>
      <c r="X118" s="20" t="str">
        <f>IF(P118="","",IF(L118="","",VLOOKUP(L118,[1]Bewertungsoptionen!$A$56:$B$57,2,FALSE)))</f>
        <v/>
      </c>
      <c r="Y118" s="20" t="str">
        <f>IF(P118="","",IF(M118="","",VLOOKUP(M118,[1]Bewertungsoptionen!$A$61:$B$64,2,FALSE)))</f>
        <v/>
      </c>
      <c r="Z118" s="20" t="str">
        <f>IF(P118="","",IF(N118="","",VLOOKUP(N118,[1]Bewertungsoptionen!$A$68:$B$71,2,FALSE)))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IF(B119="","",VLOOKUP(B119,[1]Bewertungsoptionen!$A$4:$B$7,2,FALSE))</f>
        <v/>
      </c>
      <c r="Q119" s="20" t="str">
        <f>IF(P119="","",IF(E119="","",VLOOKUP(E119,[1]Bewertungsoptionen!$A$13:$B$22,2,FALSE)))</f>
        <v/>
      </c>
      <c r="R119" s="20" t="str">
        <f>IF(P119="","",IF(F119="","",VLOOKUP(F119,[1]Bewertungsoptionen!$A$26:$B$30,2,FALSE)))</f>
        <v/>
      </c>
      <c r="S119" s="21">
        <f t="shared" si="4"/>
        <v>0</v>
      </c>
      <c r="T119" s="20" t="str">
        <f>IF(P119="","",IF(H119="","",VLOOKUP(H119,[1]Bewertungsoptionen!$A$36:$B$38,2,FALSE)))</f>
        <v/>
      </c>
      <c r="U119" s="20" t="str">
        <f>IF(P119="","",IF(I119="","",VLOOKUP(I119,[1]Bewertungsoptionen!$A$42:$B$44,2,FALSE)))</f>
        <v/>
      </c>
      <c r="V119" s="20" t="str">
        <f>IF(P119="","",IF(J119="","",VLOOKUP(J119,[1]Bewertungsoptionen!$A$48:$B$50,2,FALSE)))</f>
        <v/>
      </c>
      <c r="W119" s="21">
        <f t="shared" si="5"/>
        <v>0</v>
      </c>
      <c r="X119" s="20" t="str">
        <f>IF(P119="","",IF(L119="","",VLOOKUP(L119,[1]Bewertungsoptionen!$A$56:$B$57,2,FALSE)))</f>
        <v/>
      </c>
      <c r="Y119" s="20" t="str">
        <f>IF(P119="","",IF(M119="","",VLOOKUP(M119,[1]Bewertungsoptionen!$A$61:$B$64,2,FALSE)))</f>
        <v/>
      </c>
      <c r="Z119" s="20" t="str">
        <f>IF(P119="","",IF(N119="","",VLOOKUP(N119,[1]Bewertungsoptionen!$A$68:$B$71,2,FALSE)))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IF(B120="","",VLOOKUP(B120,[1]Bewertungsoptionen!$A$4:$B$7,2,FALSE))</f>
        <v/>
      </c>
      <c r="Q120" s="20" t="str">
        <f>IF(P120="","",IF(E120="","",VLOOKUP(E120,[1]Bewertungsoptionen!$A$13:$B$22,2,FALSE)))</f>
        <v/>
      </c>
      <c r="R120" s="20" t="str">
        <f>IF(P120="","",IF(F120="","",VLOOKUP(F120,[1]Bewertungsoptionen!$A$26:$B$30,2,FALSE)))</f>
        <v/>
      </c>
      <c r="S120" s="21">
        <f t="shared" si="4"/>
        <v>0</v>
      </c>
      <c r="T120" s="20" t="str">
        <f>IF(P120="","",IF(H120="","",VLOOKUP(H120,[1]Bewertungsoptionen!$A$36:$B$38,2,FALSE)))</f>
        <v/>
      </c>
      <c r="U120" s="20" t="str">
        <f>IF(P120="","",IF(I120="","",VLOOKUP(I120,[1]Bewertungsoptionen!$A$42:$B$44,2,FALSE)))</f>
        <v/>
      </c>
      <c r="V120" s="20" t="str">
        <f>IF(P120="","",IF(J120="","",VLOOKUP(J120,[1]Bewertungsoptionen!$A$48:$B$50,2,FALSE)))</f>
        <v/>
      </c>
      <c r="W120" s="21">
        <f t="shared" si="5"/>
        <v>0</v>
      </c>
      <c r="X120" s="20" t="str">
        <f>IF(P120="","",IF(L120="","",VLOOKUP(L120,[1]Bewertungsoptionen!$A$56:$B$57,2,FALSE)))</f>
        <v/>
      </c>
      <c r="Y120" s="20" t="str">
        <f>IF(P120="","",IF(M120="","",VLOOKUP(M120,[1]Bewertungsoptionen!$A$61:$B$64,2,FALSE)))</f>
        <v/>
      </c>
      <c r="Z120" s="20" t="str">
        <f>IF(P120="","",IF(N120="","",VLOOKUP(N120,[1]Bewertungsoptionen!$A$68:$B$71,2,FALSE)))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IF(B121="","",VLOOKUP(B121,[1]Bewertungsoptionen!$A$4:$B$7,2,FALSE))</f>
        <v/>
      </c>
      <c r="Q121" s="20" t="str">
        <f>IF(P121="","",IF(E121="","",VLOOKUP(E121,[1]Bewertungsoptionen!$A$13:$B$22,2,FALSE)))</f>
        <v/>
      </c>
      <c r="R121" s="20" t="str">
        <f>IF(P121="","",IF(F121="","",VLOOKUP(F121,[1]Bewertungsoptionen!$A$26:$B$30,2,FALSE)))</f>
        <v/>
      </c>
      <c r="S121" s="21">
        <f t="shared" si="4"/>
        <v>0</v>
      </c>
      <c r="T121" s="20" t="str">
        <f>IF(P121="","",IF(H121="","",VLOOKUP(H121,[1]Bewertungsoptionen!$A$36:$B$38,2,FALSE)))</f>
        <v/>
      </c>
      <c r="U121" s="20" t="str">
        <f>IF(P121="","",IF(I121="","",VLOOKUP(I121,[1]Bewertungsoptionen!$A$42:$B$44,2,FALSE)))</f>
        <v/>
      </c>
      <c r="V121" s="20" t="str">
        <f>IF(P121="","",IF(J121="","",VLOOKUP(J121,[1]Bewertungsoptionen!$A$48:$B$50,2,FALSE)))</f>
        <v/>
      </c>
      <c r="W121" s="21">
        <f t="shared" si="5"/>
        <v>0</v>
      </c>
      <c r="X121" s="20" t="str">
        <f>IF(P121="","",IF(L121="","",VLOOKUP(L121,[1]Bewertungsoptionen!$A$56:$B$57,2,FALSE)))</f>
        <v/>
      </c>
      <c r="Y121" s="20" t="str">
        <f>IF(P121="","",IF(M121="","",VLOOKUP(M121,[1]Bewertungsoptionen!$A$61:$B$64,2,FALSE)))</f>
        <v/>
      </c>
      <c r="Z121" s="20" t="str">
        <f>IF(P121="","",IF(N121="","",VLOOKUP(N121,[1]Bewertungsoptionen!$A$68:$B$71,2,FALSE)))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IF(B122="","",VLOOKUP(B122,[1]Bewertungsoptionen!$A$4:$B$7,2,FALSE))</f>
        <v/>
      </c>
      <c r="Q122" s="20" t="str">
        <f>IF(P122="","",IF(E122="","",VLOOKUP(E122,[1]Bewertungsoptionen!$A$13:$B$22,2,FALSE)))</f>
        <v/>
      </c>
      <c r="R122" s="20" t="str">
        <f>IF(P122="","",IF(F122="","",VLOOKUP(F122,[1]Bewertungsoptionen!$A$26:$B$30,2,FALSE)))</f>
        <v/>
      </c>
      <c r="S122" s="21">
        <f t="shared" si="4"/>
        <v>0</v>
      </c>
      <c r="T122" s="20" t="str">
        <f>IF(P122="","",IF(H122="","",VLOOKUP(H122,[1]Bewertungsoptionen!$A$36:$B$38,2,FALSE)))</f>
        <v/>
      </c>
      <c r="U122" s="20" t="str">
        <f>IF(P122="","",IF(I122="","",VLOOKUP(I122,[1]Bewertungsoptionen!$A$42:$B$44,2,FALSE)))</f>
        <v/>
      </c>
      <c r="V122" s="20" t="str">
        <f>IF(P122="","",IF(J122="","",VLOOKUP(J122,[1]Bewertungsoptionen!$A$48:$B$50,2,FALSE)))</f>
        <v/>
      </c>
      <c r="W122" s="21">
        <f t="shared" si="5"/>
        <v>0</v>
      </c>
      <c r="X122" s="20" t="str">
        <f>IF(P122="","",IF(L122="","",VLOOKUP(L122,[1]Bewertungsoptionen!$A$56:$B$57,2,FALSE)))</f>
        <v/>
      </c>
      <c r="Y122" s="20" t="str">
        <f>IF(P122="","",IF(M122="","",VLOOKUP(M122,[1]Bewertungsoptionen!$A$61:$B$64,2,FALSE)))</f>
        <v/>
      </c>
      <c r="Z122" s="20" t="str">
        <f>IF(P122="","",IF(N122="","",VLOOKUP(N122,[1]Bewertungsoptionen!$A$68:$B$71,2,FALSE)))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IF(B123="","",VLOOKUP(B123,[1]Bewertungsoptionen!$A$4:$B$7,2,FALSE))</f>
        <v/>
      </c>
      <c r="Q123" s="20" t="str">
        <f>IF(P123="","",IF(E123="","",VLOOKUP(E123,[1]Bewertungsoptionen!$A$13:$B$22,2,FALSE)))</f>
        <v/>
      </c>
      <c r="R123" s="20" t="str">
        <f>IF(P123="","",IF(F123="","",VLOOKUP(F123,[1]Bewertungsoptionen!$A$26:$B$30,2,FALSE)))</f>
        <v/>
      </c>
      <c r="S123" s="21">
        <f t="shared" si="4"/>
        <v>0</v>
      </c>
      <c r="T123" s="20" t="str">
        <f>IF(P123="","",IF(H123="","",VLOOKUP(H123,[1]Bewertungsoptionen!$A$36:$B$38,2,FALSE)))</f>
        <v/>
      </c>
      <c r="U123" s="20" t="str">
        <f>IF(P123="","",IF(I123="","",VLOOKUP(I123,[1]Bewertungsoptionen!$A$42:$B$44,2,FALSE)))</f>
        <v/>
      </c>
      <c r="V123" s="20" t="str">
        <f>IF(P123="","",IF(J123="","",VLOOKUP(J123,[1]Bewertungsoptionen!$A$48:$B$50,2,FALSE)))</f>
        <v/>
      </c>
      <c r="W123" s="21">
        <f t="shared" si="5"/>
        <v>0</v>
      </c>
      <c r="X123" s="20" t="str">
        <f>IF(P123="","",IF(L123="","",VLOOKUP(L123,[1]Bewertungsoptionen!$A$56:$B$57,2,FALSE)))</f>
        <v/>
      </c>
      <c r="Y123" s="20" t="str">
        <f>IF(P123="","",IF(M123="","",VLOOKUP(M123,[1]Bewertungsoptionen!$A$61:$B$64,2,FALSE)))</f>
        <v/>
      </c>
      <c r="Z123" s="20" t="str">
        <f>IF(P123="","",IF(N123="","",VLOOKUP(N123,[1]Bewertungsoptionen!$A$68:$B$71,2,FALSE)))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IF(B124="","",VLOOKUP(B124,[1]Bewertungsoptionen!$A$4:$B$7,2,FALSE))</f>
        <v/>
      </c>
      <c r="Q124" s="20" t="str">
        <f>IF(P124="","",IF(E124="","",VLOOKUP(E124,[1]Bewertungsoptionen!$A$13:$B$22,2,FALSE)))</f>
        <v/>
      </c>
      <c r="R124" s="20" t="str">
        <f>IF(P124="","",IF(F124="","",VLOOKUP(F124,[1]Bewertungsoptionen!$A$26:$B$30,2,FALSE)))</f>
        <v/>
      </c>
      <c r="S124" s="21">
        <f t="shared" si="4"/>
        <v>0</v>
      </c>
      <c r="T124" s="20" t="str">
        <f>IF(P124="","",IF(H124="","",VLOOKUP(H124,[1]Bewertungsoptionen!$A$36:$B$38,2,FALSE)))</f>
        <v/>
      </c>
      <c r="U124" s="20" t="str">
        <f>IF(P124="","",IF(I124="","",VLOOKUP(I124,[1]Bewertungsoptionen!$A$42:$B$44,2,FALSE)))</f>
        <v/>
      </c>
      <c r="V124" s="20" t="str">
        <f>IF(P124="","",IF(J124="","",VLOOKUP(J124,[1]Bewertungsoptionen!$A$48:$B$50,2,FALSE)))</f>
        <v/>
      </c>
      <c r="W124" s="21">
        <f t="shared" si="5"/>
        <v>0</v>
      </c>
      <c r="X124" s="20" t="str">
        <f>IF(P124="","",IF(L124="","",VLOOKUP(L124,[1]Bewertungsoptionen!$A$56:$B$57,2,FALSE)))</f>
        <v/>
      </c>
      <c r="Y124" s="20" t="str">
        <f>IF(P124="","",IF(M124="","",VLOOKUP(M124,[1]Bewertungsoptionen!$A$61:$B$64,2,FALSE)))</f>
        <v/>
      </c>
      <c r="Z124" s="20" t="str">
        <f>IF(P124="","",IF(N124="","",VLOOKUP(N124,[1]Bewertungsoptionen!$A$68:$B$71,2,FALSE)))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IF(B125="","",VLOOKUP(B125,[1]Bewertungsoptionen!$A$4:$B$7,2,FALSE))</f>
        <v/>
      </c>
      <c r="Q125" s="20" t="str">
        <f>IF(P125="","",IF(E125="","",VLOOKUP(E125,[1]Bewertungsoptionen!$A$13:$B$22,2,FALSE)))</f>
        <v/>
      </c>
      <c r="R125" s="20" t="str">
        <f>IF(P125="","",IF(F125="","",VLOOKUP(F125,[1]Bewertungsoptionen!$A$26:$B$30,2,FALSE)))</f>
        <v/>
      </c>
      <c r="S125" s="21">
        <f t="shared" si="4"/>
        <v>0</v>
      </c>
      <c r="T125" s="20" t="str">
        <f>IF(P125="","",IF(H125="","",VLOOKUP(H125,[1]Bewertungsoptionen!$A$36:$B$38,2,FALSE)))</f>
        <v/>
      </c>
      <c r="U125" s="20" t="str">
        <f>IF(P125="","",IF(I125="","",VLOOKUP(I125,[1]Bewertungsoptionen!$A$42:$B$44,2,FALSE)))</f>
        <v/>
      </c>
      <c r="V125" s="20" t="str">
        <f>IF(P125="","",IF(J125="","",VLOOKUP(J125,[1]Bewertungsoptionen!$A$48:$B$50,2,FALSE)))</f>
        <v/>
      </c>
      <c r="W125" s="21">
        <f t="shared" si="5"/>
        <v>0</v>
      </c>
      <c r="X125" s="20" t="str">
        <f>IF(P125="","",IF(L125="","",VLOOKUP(L125,[1]Bewertungsoptionen!$A$56:$B$57,2,FALSE)))</f>
        <v/>
      </c>
      <c r="Y125" s="20" t="str">
        <f>IF(P125="","",IF(M125="","",VLOOKUP(M125,[1]Bewertungsoptionen!$A$61:$B$64,2,FALSE)))</f>
        <v/>
      </c>
      <c r="Z125" s="20" t="str">
        <f>IF(P125="","",IF(N125="","",VLOOKUP(N125,[1]Bewertungsoptionen!$A$68:$B$71,2,FALSE)))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IF(B126="","",VLOOKUP(B126,[1]Bewertungsoptionen!$A$4:$B$7,2,FALSE))</f>
        <v/>
      </c>
      <c r="Q126" s="20" t="str">
        <f>IF(P126="","",IF(E126="","",VLOOKUP(E126,[1]Bewertungsoptionen!$A$13:$B$22,2,FALSE)))</f>
        <v/>
      </c>
      <c r="R126" s="20" t="str">
        <f>IF(P126="","",IF(F126="","",VLOOKUP(F126,[1]Bewertungsoptionen!$A$26:$B$30,2,FALSE)))</f>
        <v/>
      </c>
      <c r="S126" s="21">
        <f t="shared" si="4"/>
        <v>0</v>
      </c>
      <c r="T126" s="20" t="str">
        <f>IF(P126="","",IF(H126="","",VLOOKUP(H126,[1]Bewertungsoptionen!$A$36:$B$38,2,FALSE)))</f>
        <v/>
      </c>
      <c r="U126" s="20" t="str">
        <f>IF(P126="","",IF(I126="","",VLOOKUP(I126,[1]Bewertungsoptionen!$A$42:$B$44,2,FALSE)))</f>
        <v/>
      </c>
      <c r="V126" s="20" t="str">
        <f>IF(P126="","",IF(J126="","",VLOOKUP(J126,[1]Bewertungsoptionen!$A$48:$B$50,2,FALSE)))</f>
        <v/>
      </c>
      <c r="W126" s="21">
        <f t="shared" si="5"/>
        <v>0</v>
      </c>
      <c r="X126" s="20" t="str">
        <f>IF(P126="","",IF(L126="","",VLOOKUP(L126,[1]Bewertungsoptionen!$A$56:$B$57,2,FALSE)))</f>
        <v/>
      </c>
      <c r="Y126" s="20" t="str">
        <f>IF(P126="","",IF(M126="","",VLOOKUP(M126,[1]Bewertungsoptionen!$A$61:$B$64,2,FALSE)))</f>
        <v/>
      </c>
      <c r="Z126" s="20" t="str">
        <f>IF(P126="","",IF(N126="","",VLOOKUP(N126,[1]Bewertungsoptionen!$A$68:$B$71,2,FALSE)))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IF(B127="","",VLOOKUP(B127,[1]Bewertungsoptionen!$A$4:$B$7,2,FALSE))</f>
        <v/>
      </c>
      <c r="Q127" s="20" t="str">
        <f>IF(P127="","",IF(E127="","",VLOOKUP(E127,[1]Bewertungsoptionen!$A$13:$B$22,2,FALSE)))</f>
        <v/>
      </c>
      <c r="R127" s="20" t="str">
        <f>IF(P127="","",IF(F127="","",VLOOKUP(F127,[1]Bewertungsoptionen!$A$26:$B$30,2,FALSE)))</f>
        <v/>
      </c>
      <c r="S127" s="21">
        <f t="shared" si="4"/>
        <v>0</v>
      </c>
      <c r="T127" s="20" t="str">
        <f>IF(P127="","",IF(H127="","",VLOOKUP(H127,[1]Bewertungsoptionen!$A$36:$B$38,2,FALSE)))</f>
        <v/>
      </c>
      <c r="U127" s="20" t="str">
        <f>IF(P127="","",IF(I127="","",VLOOKUP(I127,[1]Bewertungsoptionen!$A$42:$B$44,2,FALSE)))</f>
        <v/>
      </c>
      <c r="V127" s="20" t="str">
        <f>IF(P127="","",IF(J127="","",VLOOKUP(J127,[1]Bewertungsoptionen!$A$48:$B$50,2,FALSE)))</f>
        <v/>
      </c>
      <c r="W127" s="21">
        <f t="shared" si="5"/>
        <v>0</v>
      </c>
      <c r="X127" s="20" t="str">
        <f>IF(P127="","",IF(L127="","",VLOOKUP(L127,[1]Bewertungsoptionen!$A$56:$B$57,2,FALSE)))</f>
        <v/>
      </c>
      <c r="Y127" s="20" t="str">
        <f>IF(P127="","",IF(M127="","",VLOOKUP(M127,[1]Bewertungsoptionen!$A$61:$B$64,2,FALSE)))</f>
        <v/>
      </c>
      <c r="Z127" s="20" t="str">
        <f>IF(P127="","",IF(N127="","",VLOOKUP(N127,[1]Bewertungsoptionen!$A$68:$B$71,2,FALSE)))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IF(B128="","",VLOOKUP(B128,[1]Bewertungsoptionen!$A$4:$B$7,2,FALSE))</f>
        <v/>
      </c>
      <c r="Q128" s="20" t="str">
        <f>IF(P128="","",IF(E128="","",VLOOKUP(E128,[1]Bewertungsoptionen!$A$13:$B$22,2,FALSE)))</f>
        <v/>
      </c>
      <c r="R128" s="20" t="str">
        <f>IF(P128="","",IF(F128="","",VLOOKUP(F128,[1]Bewertungsoptionen!$A$26:$B$30,2,FALSE)))</f>
        <v/>
      </c>
      <c r="S128" s="21">
        <f t="shared" si="4"/>
        <v>0</v>
      </c>
      <c r="T128" s="20" t="str">
        <f>IF(P128="","",IF(H128="","",VLOOKUP(H128,[1]Bewertungsoptionen!$A$36:$B$38,2,FALSE)))</f>
        <v/>
      </c>
      <c r="U128" s="20" t="str">
        <f>IF(P128="","",IF(I128="","",VLOOKUP(I128,[1]Bewertungsoptionen!$A$42:$B$44,2,FALSE)))</f>
        <v/>
      </c>
      <c r="V128" s="20" t="str">
        <f>IF(P128="","",IF(J128="","",VLOOKUP(J128,[1]Bewertungsoptionen!$A$48:$B$50,2,FALSE)))</f>
        <v/>
      </c>
      <c r="W128" s="21">
        <f t="shared" si="5"/>
        <v>0</v>
      </c>
      <c r="X128" s="20" t="str">
        <f>IF(P128="","",IF(L128="","",VLOOKUP(L128,[1]Bewertungsoptionen!$A$56:$B$57,2,FALSE)))</f>
        <v/>
      </c>
      <c r="Y128" s="20" t="str">
        <f>IF(P128="","",IF(M128="","",VLOOKUP(M128,[1]Bewertungsoptionen!$A$61:$B$64,2,FALSE)))</f>
        <v/>
      </c>
      <c r="Z128" s="20" t="str">
        <f>IF(P128="","",IF(N128="","",VLOOKUP(N128,[1]Bewertungsoptionen!$A$68:$B$71,2,FALSE)))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IF(B129="","",VLOOKUP(B129,[1]Bewertungsoptionen!$A$4:$B$7,2,FALSE))</f>
        <v/>
      </c>
      <c r="Q129" s="20" t="str">
        <f>IF(P129="","",IF(E129="","",VLOOKUP(E129,[1]Bewertungsoptionen!$A$13:$B$22,2,FALSE)))</f>
        <v/>
      </c>
      <c r="R129" s="20" t="str">
        <f>IF(P129="","",IF(F129="","",VLOOKUP(F129,[1]Bewertungsoptionen!$A$26:$B$30,2,FALSE)))</f>
        <v/>
      </c>
      <c r="S129" s="21">
        <f t="shared" si="4"/>
        <v>0</v>
      </c>
      <c r="T129" s="20" t="str">
        <f>IF(P129="","",IF(H129="","",VLOOKUP(H129,[1]Bewertungsoptionen!$A$36:$B$38,2,FALSE)))</f>
        <v/>
      </c>
      <c r="U129" s="20" t="str">
        <f>IF(P129="","",IF(I129="","",VLOOKUP(I129,[1]Bewertungsoptionen!$A$42:$B$44,2,FALSE)))</f>
        <v/>
      </c>
      <c r="V129" s="20" t="str">
        <f>IF(P129="","",IF(J129="","",VLOOKUP(J129,[1]Bewertungsoptionen!$A$48:$B$50,2,FALSE)))</f>
        <v/>
      </c>
      <c r="W129" s="21">
        <f t="shared" si="5"/>
        <v>0</v>
      </c>
      <c r="X129" s="20" t="str">
        <f>IF(P129="","",IF(L129="","",VLOOKUP(L129,[1]Bewertungsoptionen!$A$56:$B$57,2,FALSE)))</f>
        <v/>
      </c>
      <c r="Y129" s="20" t="str">
        <f>IF(P129="","",IF(M129="","",VLOOKUP(M129,[1]Bewertungsoptionen!$A$61:$B$64,2,FALSE)))</f>
        <v/>
      </c>
      <c r="Z129" s="20" t="str">
        <f>IF(P129="","",IF(N129="","",VLOOKUP(N129,[1]Bewertungsoptionen!$A$68:$B$71,2,FALSE)))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IF(B130="","",VLOOKUP(B130,[1]Bewertungsoptionen!$A$4:$B$7,2,FALSE))</f>
        <v/>
      </c>
      <c r="Q130" s="20" t="str">
        <f>IF(P130="","",IF(E130="","",VLOOKUP(E130,[1]Bewertungsoptionen!$A$13:$B$22,2,FALSE)))</f>
        <v/>
      </c>
      <c r="R130" s="20" t="str">
        <f>IF(P130="","",IF(F130="","",VLOOKUP(F130,[1]Bewertungsoptionen!$A$26:$B$30,2,FALSE)))</f>
        <v/>
      </c>
      <c r="S130" s="21">
        <f t="shared" si="4"/>
        <v>0</v>
      </c>
      <c r="T130" s="20" t="str">
        <f>IF(P130="","",IF(H130="","",VLOOKUP(H130,[1]Bewertungsoptionen!$A$36:$B$38,2,FALSE)))</f>
        <v/>
      </c>
      <c r="U130" s="20" t="str">
        <f>IF(P130="","",IF(I130="","",VLOOKUP(I130,[1]Bewertungsoptionen!$A$42:$B$44,2,FALSE)))</f>
        <v/>
      </c>
      <c r="V130" s="20" t="str">
        <f>IF(P130="","",IF(J130="","",VLOOKUP(J130,[1]Bewertungsoptionen!$A$48:$B$50,2,FALSE)))</f>
        <v/>
      </c>
      <c r="W130" s="21">
        <f t="shared" si="5"/>
        <v>0</v>
      </c>
      <c r="X130" s="20" t="str">
        <f>IF(P130="","",IF(L130="","",VLOOKUP(L130,[1]Bewertungsoptionen!$A$56:$B$57,2,FALSE)))</f>
        <v/>
      </c>
      <c r="Y130" s="20" t="str">
        <f>IF(P130="","",IF(M130="","",VLOOKUP(M130,[1]Bewertungsoptionen!$A$61:$B$64,2,FALSE)))</f>
        <v/>
      </c>
      <c r="Z130" s="20" t="str">
        <f>IF(P130="","",IF(N130="","",VLOOKUP(N130,[1]Bewertungsoptionen!$A$68:$B$71,2,FALSE)))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IF(B131="","",VLOOKUP(B131,[1]Bewertungsoptionen!$A$4:$B$7,2,FALSE))</f>
        <v/>
      </c>
      <c r="Q131" s="20" t="str">
        <f>IF(P131="","",IF(E131="","",VLOOKUP(E131,[1]Bewertungsoptionen!$A$13:$B$22,2,FALSE)))</f>
        <v/>
      </c>
      <c r="R131" s="20" t="str">
        <f>IF(P131="","",IF(F131="","",VLOOKUP(F131,[1]Bewertungsoptionen!$A$26:$B$30,2,FALSE)))</f>
        <v/>
      </c>
      <c r="S131" s="21">
        <f t="shared" si="4"/>
        <v>0</v>
      </c>
      <c r="T131" s="20" t="str">
        <f>IF(P131="","",IF(H131="","",VLOOKUP(H131,[1]Bewertungsoptionen!$A$36:$B$38,2,FALSE)))</f>
        <v/>
      </c>
      <c r="U131" s="20" t="str">
        <f>IF(P131="","",IF(I131="","",VLOOKUP(I131,[1]Bewertungsoptionen!$A$42:$B$44,2,FALSE)))</f>
        <v/>
      </c>
      <c r="V131" s="20" t="str">
        <f>IF(P131="","",IF(J131="","",VLOOKUP(J131,[1]Bewertungsoptionen!$A$48:$B$50,2,FALSE)))</f>
        <v/>
      </c>
      <c r="W131" s="21">
        <f t="shared" si="5"/>
        <v>0</v>
      </c>
      <c r="X131" s="20" t="str">
        <f>IF(P131="","",IF(L131="","",VLOOKUP(L131,[1]Bewertungsoptionen!$A$56:$B$57,2,FALSE)))</f>
        <v/>
      </c>
      <c r="Y131" s="20" t="str">
        <f>IF(P131="","",IF(M131="","",VLOOKUP(M131,[1]Bewertungsoptionen!$A$61:$B$64,2,FALSE)))</f>
        <v/>
      </c>
      <c r="Z131" s="20" t="str">
        <f>IF(P131="","",IF(N131="","",VLOOKUP(N131,[1]Bewertungsoptionen!$A$68:$B$71,2,FALSE)))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IF(B132="","",VLOOKUP(B132,[1]Bewertungsoptionen!$A$4:$B$7,2,FALSE))</f>
        <v/>
      </c>
      <c r="Q132" s="20" t="str">
        <f>IF(P132="","",IF(E132="","",VLOOKUP(E132,[1]Bewertungsoptionen!$A$13:$B$22,2,FALSE)))</f>
        <v/>
      </c>
      <c r="R132" s="20" t="str">
        <f>IF(P132="","",IF(F132="","",VLOOKUP(F132,[1]Bewertungsoptionen!$A$26:$B$30,2,FALSE)))</f>
        <v/>
      </c>
      <c r="S132" s="21">
        <f t="shared" si="4"/>
        <v>0</v>
      </c>
      <c r="T132" s="20" t="str">
        <f>IF(P132="","",IF(H132="","",VLOOKUP(H132,[1]Bewertungsoptionen!$A$36:$B$38,2,FALSE)))</f>
        <v/>
      </c>
      <c r="U132" s="20" t="str">
        <f>IF(P132="","",IF(I132="","",VLOOKUP(I132,[1]Bewertungsoptionen!$A$42:$B$44,2,FALSE)))</f>
        <v/>
      </c>
      <c r="V132" s="20" t="str">
        <f>IF(P132="","",IF(J132="","",VLOOKUP(J132,[1]Bewertungsoptionen!$A$48:$B$50,2,FALSE)))</f>
        <v/>
      </c>
      <c r="W132" s="21">
        <f t="shared" si="5"/>
        <v>0</v>
      </c>
      <c r="X132" s="20" t="str">
        <f>IF(P132="","",IF(L132="","",VLOOKUP(L132,[1]Bewertungsoptionen!$A$56:$B$57,2,FALSE)))</f>
        <v/>
      </c>
      <c r="Y132" s="20" t="str">
        <f>IF(P132="","",IF(M132="","",VLOOKUP(M132,[1]Bewertungsoptionen!$A$61:$B$64,2,FALSE)))</f>
        <v/>
      </c>
      <c r="Z132" s="20" t="str">
        <f>IF(P132="","",IF(N132="","",VLOOKUP(N132,[1]Bewertungsoptionen!$A$68:$B$71,2,FALSE)))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IF(B133="","",VLOOKUP(B133,[1]Bewertungsoptionen!$A$4:$B$7,2,FALSE))</f>
        <v/>
      </c>
      <c r="Q133" s="20" t="str">
        <f>IF(P133="","",IF(E133="","",VLOOKUP(E133,[1]Bewertungsoptionen!$A$13:$B$22,2,FALSE)))</f>
        <v/>
      </c>
      <c r="R133" s="20" t="str">
        <f>IF(P133="","",IF(F133="","",VLOOKUP(F133,[1]Bewertungsoptionen!$A$26:$B$30,2,FALSE)))</f>
        <v/>
      </c>
      <c r="S133" s="21">
        <f t="shared" ref="S133:S196" si="9">SUM(Q133:R133)</f>
        <v>0</v>
      </c>
      <c r="T133" s="20" t="str">
        <f>IF(P133="","",IF(H133="","",VLOOKUP(H133,[1]Bewertungsoptionen!$A$36:$B$38,2,FALSE)))</f>
        <v/>
      </c>
      <c r="U133" s="20" t="str">
        <f>IF(P133="","",IF(I133="","",VLOOKUP(I133,[1]Bewertungsoptionen!$A$42:$B$44,2,FALSE)))</f>
        <v/>
      </c>
      <c r="V133" s="20" t="str">
        <f>IF(P133="","",IF(J133="","",VLOOKUP(J133,[1]Bewertungsoptionen!$A$48:$B$50,2,FALSE)))</f>
        <v/>
      </c>
      <c r="W133" s="21">
        <f t="shared" ref="W133:W196" si="10">SUM(T133:V133)</f>
        <v>0</v>
      </c>
      <c r="X133" s="20" t="str">
        <f>IF(P133="","",IF(L133="","",VLOOKUP(L133,[1]Bewertungsoptionen!$A$56:$B$57,2,FALSE)))</f>
        <v/>
      </c>
      <c r="Y133" s="20" t="str">
        <f>IF(P133="","",IF(M133="","",VLOOKUP(M133,[1]Bewertungsoptionen!$A$61:$B$64,2,FALSE)))</f>
        <v/>
      </c>
      <c r="Z133" s="20" t="str">
        <f>IF(P133="","",IF(N133="","",VLOOKUP(N133,[1]Bewertungsoptionen!$A$68:$B$71,2,FALSE)))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IF(B134="","",VLOOKUP(B134,[1]Bewertungsoptionen!$A$4:$B$7,2,FALSE))</f>
        <v/>
      </c>
      <c r="Q134" s="20" t="str">
        <f>IF(P134="","",IF(E134="","",VLOOKUP(E134,[1]Bewertungsoptionen!$A$13:$B$22,2,FALSE)))</f>
        <v/>
      </c>
      <c r="R134" s="20" t="str">
        <f>IF(P134="","",IF(F134="","",VLOOKUP(F134,[1]Bewertungsoptionen!$A$26:$B$30,2,FALSE)))</f>
        <v/>
      </c>
      <c r="S134" s="21">
        <f t="shared" si="9"/>
        <v>0</v>
      </c>
      <c r="T134" s="20" t="str">
        <f>IF(P134="","",IF(H134="","",VLOOKUP(H134,[1]Bewertungsoptionen!$A$36:$B$38,2,FALSE)))</f>
        <v/>
      </c>
      <c r="U134" s="20" t="str">
        <f>IF(P134="","",IF(I134="","",VLOOKUP(I134,[1]Bewertungsoptionen!$A$42:$B$44,2,FALSE)))</f>
        <v/>
      </c>
      <c r="V134" s="20" t="str">
        <f>IF(P134="","",IF(J134="","",VLOOKUP(J134,[1]Bewertungsoptionen!$A$48:$B$50,2,FALSE)))</f>
        <v/>
      </c>
      <c r="W134" s="21">
        <f t="shared" si="10"/>
        <v>0</v>
      </c>
      <c r="X134" s="20" t="str">
        <f>IF(P134="","",IF(L134="","",VLOOKUP(L134,[1]Bewertungsoptionen!$A$56:$B$57,2,FALSE)))</f>
        <v/>
      </c>
      <c r="Y134" s="20" t="str">
        <f>IF(P134="","",IF(M134="","",VLOOKUP(M134,[1]Bewertungsoptionen!$A$61:$B$64,2,FALSE)))</f>
        <v/>
      </c>
      <c r="Z134" s="20" t="str">
        <f>IF(P134="","",IF(N134="","",VLOOKUP(N134,[1]Bewertungsoptionen!$A$68:$B$71,2,FALSE)))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IF(B135="","",VLOOKUP(B135,[1]Bewertungsoptionen!$A$4:$B$7,2,FALSE))</f>
        <v/>
      </c>
      <c r="Q135" s="20" t="str">
        <f>IF(P135="","",IF(E135="","",VLOOKUP(E135,[1]Bewertungsoptionen!$A$13:$B$22,2,FALSE)))</f>
        <v/>
      </c>
      <c r="R135" s="20" t="str">
        <f>IF(P135="","",IF(F135="","",VLOOKUP(F135,[1]Bewertungsoptionen!$A$26:$B$30,2,FALSE)))</f>
        <v/>
      </c>
      <c r="S135" s="21">
        <f t="shared" si="9"/>
        <v>0</v>
      </c>
      <c r="T135" s="20" t="str">
        <f>IF(P135="","",IF(H135="","",VLOOKUP(H135,[1]Bewertungsoptionen!$A$36:$B$38,2,FALSE)))</f>
        <v/>
      </c>
      <c r="U135" s="20" t="str">
        <f>IF(P135="","",IF(I135="","",VLOOKUP(I135,[1]Bewertungsoptionen!$A$42:$B$44,2,FALSE)))</f>
        <v/>
      </c>
      <c r="V135" s="20" t="str">
        <f>IF(P135="","",IF(J135="","",VLOOKUP(J135,[1]Bewertungsoptionen!$A$48:$B$50,2,FALSE)))</f>
        <v/>
      </c>
      <c r="W135" s="21">
        <f t="shared" si="10"/>
        <v>0</v>
      </c>
      <c r="X135" s="20" t="str">
        <f>IF(P135="","",IF(L135="","",VLOOKUP(L135,[1]Bewertungsoptionen!$A$56:$B$57,2,FALSE)))</f>
        <v/>
      </c>
      <c r="Y135" s="20" t="str">
        <f>IF(P135="","",IF(M135="","",VLOOKUP(M135,[1]Bewertungsoptionen!$A$61:$B$64,2,FALSE)))</f>
        <v/>
      </c>
      <c r="Z135" s="20" t="str">
        <f>IF(P135="","",IF(N135="","",VLOOKUP(N135,[1]Bewertungsoptionen!$A$68:$B$71,2,FALSE)))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IF(B136="","",VLOOKUP(B136,[1]Bewertungsoptionen!$A$4:$B$7,2,FALSE))</f>
        <v/>
      </c>
      <c r="Q136" s="20" t="str">
        <f>IF(P136="","",IF(E136="","",VLOOKUP(E136,[1]Bewertungsoptionen!$A$13:$B$22,2,FALSE)))</f>
        <v/>
      </c>
      <c r="R136" s="20" t="str">
        <f>IF(P136="","",IF(F136="","",VLOOKUP(F136,[1]Bewertungsoptionen!$A$26:$B$30,2,FALSE)))</f>
        <v/>
      </c>
      <c r="S136" s="21">
        <f t="shared" si="9"/>
        <v>0</v>
      </c>
      <c r="T136" s="20" t="str">
        <f>IF(P136="","",IF(H136="","",VLOOKUP(H136,[1]Bewertungsoptionen!$A$36:$B$38,2,FALSE)))</f>
        <v/>
      </c>
      <c r="U136" s="20" t="str">
        <f>IF(P136="","",IF(I136="","",VLOOKUP(I136,[1]Bewertungsoptionen!$A$42:$B$44,2,FALSE)))</f>
        <v/>
      </c>
      <c r="V136" s="20" t="str">
        <f>IF(P136="","",IF(J136="","",VLOOKUP(J136,[1]Bewertungsoptionen!$A$48:$B$50,2,FALSE)))</f>
        <v/>
      </c>
      <c r="W136" s="21">
        <f t="shared" si="10"/>
        <v>0</v>
      </c>
      <c r="X136" s="20" t="str">
        <f>IF(P136="","",IF(L136="","",VLOOKUP(L136,[1]Bewertungsoptionen!$A$56:$B$57,2,FALSE)))</f>
        <v/>
      </c>
      <c r="Y136" s="20" t="str">
        <f>IF(P136="","",IF(M136="","",VLOOKUP(M136,[1]Bewertungsoptionen!$A$61:$B$64,2,FALSE)))</f>
        <v/>
      </c>
      <c r="Z136" s="20" t="str">
        <f>IF(P136="","",IF(N136="","",VLOOKUP(N136,[1]Bewertungsoptionen!$A$68:$B$71,2,FALSE)))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IF(B137="","",VLOOKUP(B137,[1]Bewertungsoptionen!$A$4:$B$7,2,FALSE))</f>
        <v/>
      </c>
      <c r="Q137" s="20" t="str">
        <f>IF(P137="","",IF(E137="","",VLOOKUP(E137,[1]Bewertungsoptionen!$A$13:$B$22,2,FALSE)))</f>
        <v/>
      </c>
      <c r="R137" s="20" t="str">
        <f>IF(P137="","",IF(F137="","",VLOOKUP(F137,[1]Bewertungsoptionen!$A$26:$B$30,2,FALSE)))</f>
        <v/>
      </c>
      <c r="S137" s="21">
        <f t="shared" si="9"/>
        <v>0</v>
      </c>
      <c r="T137" s="20" t="str">
        <f>IF(P137="","",IF(H137="","",VLOOKUP(H137,[1]Bewertungsoptionen!$A$36:$B$38,2,FALSE)))</f>
        <v/>
      </c>
      <c r="U137" s="20" t="str">
        <f>IF(P137="","",IF(I137="","",VLOOKUP(I137,[1]Bewertungsoptionen!$A$42:$B$44,2,FALSE)))</f>
        <v/>
      </c>
      <c r="V137" s="20" t="str">
        <f>IF(P137="","",IF(J137="","",VLOOKUP(J137,[1]Bewertungsoptionen!$A$48:$B$50,2,FALSE)))</f>
        <v/>
      </c>
      <c r="W137" s="21">
        <f t="shared" si="10"/>
        <v>0</v>
      </c>
      <c r="X137" s="20" t="str">
        <f>IF(P137="","",IF(L137="","",VLOOKUP(L137,[1]Bewertungsoptionen!$A$56:$B$57,2,FALSE)))</f>
        <v/>
      </c>
      <c r="Y137" s="20" t="str">
        <f>IF(P137="","",IF(M137="","",VLOOKUP(M137,[1]Bewertungsoptionen!$A$61:$B$64,2,FALSE)))</f>
        <v/>
      </c>
      <c r="Z137" s="20" t="str">
        <f>IF(P137="","",IF(N137="","",VLOOKUP(N137,[1]Bewertungsoptionen!$A$68:$B$71,2,FALSE)))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IF(B138="","",VLOOKUP(B138,[1]Bewertungsoptionen!$A$4:$B$7,2,FALSE))</f>
        <v/>
      </c>
      <c r="Q138" s="20" t="str">
        <f>IF(P138="","",IF(E138="","",VLOOKUP(E138,[1]Bewertungsoptionen!$A$13:$B$22,2,FALSE)))</f>
        <v/>
      </c>
      <c r="R138" s="20" t="str">
        <f>IF(P138="","",IF(F138="","",VLOOKUP(F138,[1]Bewertungsoptionen!$A$26:$B$30,2,FALSE)))</f>
        <v/>
      </c>
      <c r="S138" s="21">
        <f t="shared" si="9"/>
        <v>0</v>
      </c>
      <c r="T138" s="20" t="str">
        <f>IF(P138="","",IF(H138="","",VLOOKUP(H138,[1]Bewertungsoptionen!$A$36:$B$38,2,FALSE)))</f>
        <v/>
      </c>
      <c r="U138" s="20" t="str">
        <f>IF(P138="","",IF(I138="","",VLOOKUP(I138,[1]Bewertungsoptionen!$A$42:$B$44,2,FALSE)))</f>
        <v/>
      </c>
      <c r="V138" s="20" t="str">
        <f>IF(P138="","",IF(J138="","",VLOOKUP(J138,[1]Bewertungsoptionen!$A$48:$B$50,2,FALSE)))</f>
        <v/>
      </c>
      <c r="W138" s="21">
        <f t="shared" si="10"/>
        <v>0</v>
      </c>
      <c r="X138" s="20" t="str">
        <f>IF(P138="","",IF(L138="","",VLOOKUP(L138,[1]Bewertungsoptionen!$A$56:$B$57,2,FALSE)))</f>
        <v/>
      </c>
      <c r="Y138" s="20" t="str">
        <f>IF(P138="","",IF(M138="","",VLOOKUP(M138,[1]Bewertungsoptionen!$A$61:$B$64,2,FALSE)))</f>
        <v/>
      </c>
      <c r="Z138" s="20" t="str">
        <f>IF(P138="","",IF(N138="","",VLOOKUP(N138,[1]Bewertungsoptionen!$A$68:$B$71,2,FALSE)))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IF(B139="","",VLOOKUP(B139,[1]Bewertungsoptionen!$A$4:$B$7,2,FALSE))</f>
        <v/>
      </c>
      <c r="Q139" s="20" t="str">
        <f>IF(P139="","",IF(E139="","",VLOOKUP(E139,[1]Bewertungsoptionen!$A$13:$B$22,2,FALSE)))</f>
        <v/>
      </c>
      <c r="R139" s="20" t="str">
        <f>IF(P139="","",IF(F139="","",VLOOKUP(F139,[1]Bewertungsoptionen!$A$26:$B$30,2,FALSE)))</f>
        <v/>
      </c>
      <c r="S139" s="21">
        <f t="shared" si="9"/>
        <v>0</v>
      </c>
      <c r="T139" s="20" t="str">
        <f>IF(P139="","",IF(H139="","",VLOOKUP(H139,[1]Bewertungsoptionen!$A$36:$B$38,2,FALSE)))</f>
        <v/>
      </c>
      <c r="U139" s="20" t="str">
        <f>IF(P139="","",IF(I139="","",VLOOKUP(I139,[1]Bewertungsoptionen!$A$42:$B$44,2,FALSE)))</f>
        <v/>
      </c>
      <c r="V139" s="20" t="str">
        <f>IF(P139="","",IF(J139="","",VLOOKUP(J139,[1]Bewertungsoptionen!$A$48:$B$50,2,FALSE)))</f>
        <v/>
      </c>
      <c r="W139" s="21">
        <f t="shared" si="10"/>
        <v>0</v>
      </c>
      <c r="X139" s="20" t="str">
        <f>IF(P139="","",IF(L139="","",VLOOKUP(L139,[1]Bewertungsoptionen!$A$56:$B$57,2,FALSE)))</f>
        <v/>
      </c>
      <c r="Y139" s="20" t="str">
        <f>IF(P139="","",IF(M139="","",VLOOKUP(M139,[1]Bewertungsoptionen!$A$61:$B$64,2,FALSE)))</f>
        <v/>
      </c>
      <c r="Z139" s="20" t="str">
        <f>IF(P139="","",IF(N139="","",VLOOKUP(N139,[1]Bewertungsoptionen!$A$68:$B$71,2,FALSE)))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IF(B140="","",VLOOKUP(B140,[1]Bewertungsoptionen!$A$4:$B$7,2,FALSE))</f>
        <v/>
      </c>
      <c r="Q140" s="20" t="str">
        <f>IF(P140="","",IF(E140="","",VLOOKUP(E140,[1]Bewertungsoptionen!$A$13:$B$22,2,FALSE)))</f>
        <v/>
      </c>
      <c r="R140" s="20" t="str">
        <f>IF(P140="","",IF(F140="","",VLOOKUP(F140,[1]Bewertungsoptionen!$A$26:$B$30,2,FALSE)))</f>
        <v/>
      </c>
      <c r="S140" s="21">
        <f t="shared" si="9"/>
        <v>0</v>
      </c>
      <c r="T140" s="20" t="str">
        <f>IF(P140="","",IF(H140="","",VLOOKUP(H140,[1]Bewertungsoptionen!$A$36:$B$38,2,FALSE)))</f>
        <v/>
      </c>
      <c r="U140" s="20" t="str">
        <f>IF(P140="","",IF(I140="","",VLOOKUP(I140,[1]Bewertungsoptionen!$A$42:$B$44,2,FALSE)))</f>
        <v/>
      </c>
      <c r="V140" s="20" t="str">
        <f>IF(P140="","",IF(J140="","",VLOOKUP(J140,[1]Bewertungsoptionen!$A$48:$B$50,2,FALSE)))</f>
        <v/>
      </c>
      <c r="W140" s="21">
        <f t="shared" si="10"/>
        <v>0</v>
      </c>
      <c r="X140" s="20" t="str">
        <f>IF(P140="","",IF(L140="","",VLOOKUP(L140,[1]Bewertungsoptionen!$A$56:$B$57,2,FALSE)))</f>
        <v/>
      </c>
      <c r="Y140" s="20" t="str">
        <f>IF(P140="","",IF(M140="","",VLOOKUP(M140,[1]Bewertungsoptionen!$A$61:$B$64,2,FALSE)))</f>
        <v/>
      </c>
      <c r="Z140" s="20" t="str">
        <f>IF(P140="","",IF(N140="","",VLOOKUP(N140,[1]Bewertungsoptionen!$A$68:$B$71,2,FALSE)))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IF(B141="","",VLOOKUP(B141,[1]Bewertungsoptionen!$A$4:$B$7,2,FALSE))</f>
        <v/>
      </c>
      <c r="Q141" s="20" t="str">
        <f>IF(P141="","",IF(E141="","",VLOOKUP(E141,[1]Bewertungsoptionen!$A$13:$B$22,2,FALSE)))</f>
        <v/>
      </c>
      <c r="R141" s="20" t="str">
        <f>IF(P141="","",IF(F141="","",VLOOKUP(F141,[1]Bewertungsoptionen!$A$26:$B$30,2,FALSE)))</f>
        <v/>
      </c>
      <c r="S141" s="21">
        <f t="shared" si="9"/>
        <v>0</v>
      </c>
      <c r="T141" s="20" t="str">
        <f>IF(P141="","",IF(H141="","",VLOOKUP(H141,[1]Bewertungsoptionen!$A$36:$B$38,2,FALSE)))</f>
        <v/>
      </c>
      <c r="U141" s="20" t="str">
        <f>IF(P141="","",IF(I141="","",VLOOKUP(I141,[1]Bewertungsoptionen!$A$42:$B$44,2,FALSE)))</f>
        <v/>
      </c>
      <c r="V141" s="20" t="str">
        <f>IF(P141="","",IF(J141="","",VLOOKUP(J141,[1]Bewertungsoptionen!$A$48:$B$50,2,FALSE)))</f>
        <v/>
      </c>
      <c r="W141" s="21">
        <f t="shared" si="10"/>
        <v>0</v>
      </c>
      <c r="X141" s="20" t="str">
        <f>IF(P141="","",IF(L141="","",VLOOKUP(L141,[1]Bewertungsoptionen!$A$56:$B$57,2,FALSE)))</f>
        <v/>
      </c>
      <c r="Y141" s="20" t="str">
        <f>IF(P141="","",IF(M141="","",VLOOKUP(M141,[1]Bewertungsoptionen!$A$61:$B$64,2,FALSE)))</f>
        <v/>
      </c>
      <c r="Z141" s="20" t="str">
        <f>IF(P141="","",IF(N141="","",VLOOKUP(N141,[1]Bewertungsoptionen!$A$68:$B$71,2,FALSE)))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IF(B142="","",VLOOKUP(B142,[1]Bewertungsoptionen!$A$4:$B$7,2,FALSE))</f>
        <v/>
      </c>
      <c r="Q142" s="20" t="str">
        <f>IF(P142="","",IF(E142="","",VLOOKUP(E142,[1]Bewertungsoptionen!$A$13:$B$22,2,FALSE)))</f>
        <v/>
      </c>
      <c r="R142" s="20" t="str">
        <f>IF(P142="","",IF(F142="","",VLOOKUP(F142,[1]Bewertungsoptionen!$A$26:$B$30,2,FALSE)))</f>
        <v/>
      </c>
      <c r="S142" s="21">
        <f t="shared" si="9"/>
        <v>0</v>
      </c>
      <c r="T142" s="20" t="str">
        <f>IF(P142="","",IF(H142="","",VLOOKUP(H142,[1]Bewertungsoptionen!$A$36:$B$38,2,FALSE)))</f>
        <v/>
      </c>
      <c r="U142" s="20" t="str">
        <f>IF(P142="","",IF(I142="","",VLOOKUP(I142,[1]Bewertungsoptionen!$A$42:$B$44,2,FALSE)))</f>
        <v/>
      </c>
      <c r="V142" s="20" t="str">
        <f>IF(P142="","",IF(J142="","",VLOOKUP(J142,[1]Bewertungsoptionen!$A$48:$B$50,2,FALSE)))</f>
        <v/>
      </c>
      <c r="W142" s="21">
        <f t="shared" si="10"/>
        <v>0</v>
      </c>
      <c r="X142" s="20" t="str">
        <f>IF(P142="","",IF(L142="","",VLOOKUP(L142,[1]Bewertungsoptionen!$A$56:$B$57,2,FALSE)))</f>
        <v/>
      </c>
      <c r="Y142" s="20" t="str">
        <f>IF(P142="","",IF(M142="","",VLOOKUP(M142,[1]Bewertungsoptionen!$A$61:$B$64,2,FALSE)))</f>
        <v/>
      </c>
      <c r="Z142" s="20" t="str">
        <f>IF(P142="","",IF(N142="","",VLOOKUP(N142,[1]Bewertungsoptionen!$A$68:$B$71,2,FALSE)))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IF(B143="","",VLOOKUP(B143,[1]Bewertungsoptionen!$A$4:$B$7,2,FALSE))</f>
        <v/>
      </c>
      <c r="Q143" s="20" t="str">
        <f>IF(P143="","",IF(E143="","",VLOOKUP(E143,[1]Bewertungsoptionen!$A$13:$B$22,2,FALSE)))</f>
        <v/>
      </c>
      <c r="R143" s="20" t="str">
        <f>IF(P143="","",IF(F143="","",VLOOKUP(F143,[1]Bewertungsoptionen!$A$26:$B$30,2,FALSE)))</f>
        <v/>
      </c>
      <c r="S143" s="21">
        <f t="shared" si="9"/>
        <v>0</v>
      </c>
      <c r="T143" s="20" t="str">
        <f>IF(P143="","",IF(H143="","",VLOOKUP(H143,[1]Bewertungsoptionen!$A$36:$B$38,2,FALSE)))</f>
        <v/>
      </c>
      <c r="U143" s="20" t="str">
        <f>IF(P143="","",IF(I143="","",VLOOKUP(I143,[1]Bewertungsoptionen!$A$42:$B$44,2,FALSE)))</f>
        <v/>
      </c>
      <c r="V143" s="20" t="str">
        <f>IF(P143="","",IF(J143="","",VLOOKUP(J143,[1]Bewertungsoptionen!$A$48:$B$50,2,FALSE)))</f>
        <v/>
      </c>
      <c r="W143" s="21">
        <f t="shared" si="10"/>
        <v>0</v>
      </c>
      <c r="X143" s="20" t="str">
        <f>IF(P143="","",IF(L143="","",VLOOKUP(L143,[1]Bewertungsoptionen!$A$56:$B$57,2,FALSE)))</f>
        <v/>
      </c>
      <c r="Y143" s="20" t="str">
        <f>IF(P143="","",IF(M143="","",VLOOKUP(M143,[1]Bewertungsoptionen!$A$61:$B$64,2,FALSE)))</f>
        <v/>
      </c>
      <c r="Z143" s="20" t="str">
        <f>IF(P143="","",IF(N143="","",VLOOKUP(N143,[1]Bewertungsoptionen!$A$68:$B$71,2,FALSE)))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IF(B144="","",VLOOKUP(B144,[1]Bewertungsoptionen!$A$4:$B$7,2,FALSE))</f>
        <v/>
      </c>
      <c r="Q144" s="20" t="str">
        <f>IF(P144="","",IF(E144="","",VLOOKUP(E144,[1]Bewertungsoptionen!$A$13:$B$22,2,FALSE)))</f>
        <v/>
      </c>
      <c r="R144" s="20" t="str">
        <f>IF(P144="","",IF(F144="","",VLOOKUP(F144,[1]Bewertungsoptionen!$A$26:$B$30,2,FALSE)))</f>
        <v/>
      </c>
      <c r="S144" s="21">
        <f t="shared" si="9"/>
        <v>0</v>
      </c>
      <c r="T144" s="20" t="str">
        <f>IF(P144="","",IF(H144="","",VLOOKUP(H144,[1]Bewertungsoptionen!$A$36:$B$38,2,FALSE)))</f>
        <v/>
      </c>
      <c r="U144" s="20" t="str">
        <f>IF(P144="","",IF(I144="","",VLOOKUP(I144,[1]Bewertungsoptionen!$A$42:$B$44,2,FALSE)))</f>
        <v/>
      </c>
      <c r="V144" s="20" t="str">
        <f>IF(P144="","",IF(J144="","",VLOOKUP(J144,[1]Bewertungsoptionen!$A$48:$B$50,2,FALSE)))</f>
        <v/>
      </c>
      <c r="W144" s="21">
        <f t="shared" si="10"/>
        <v>0</v>
      </c>
      <c r="X144" s="20" t="str">
        <f>IF(P144="","",IF(L144="","",VLOOKUP(L144,[1]Bewertungsoptionen!$A$56:$B$57,2,FALSE)))</f>
        <v/>
      </c>
      <c r="Y144" s="20" t="str">
        <f>IF(P144="","",IF(M144="","",VLOOKUP(M144,[1]Bewertungsoptionen!$A$61:$B$64,2,FALSE)))</f>
        <v/>
      </c>
      <c r="Z144" s="20" t="str">
        <f>IF(P144="","",IF(N144="","",VLOOKUP(N144,[1]Bewertungsoptionen!$A$68:$B$71,2,FALSE)))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IF(B145="","",VLOOKUP(B145,[1]Bewertungsoptionen!$A$4:$B$7,2,FALSE))</f>
        <v/>
      </c>
      <c r="Q145" s="20" t="str">
        <f>IF(P145="","",IF(E145="","",VLOOKUP(E145,[1]Bewertungsoptionen!$A$13:$B$22,2,FALSE)))</f>
        <v/>
      </c>
      <c r="R145" s="20" t="str">
        <f>IF(P145="","",IF(F145="","",VLOOKUP(F145,[1]Bewertungsoptionen!$A$26:$B$30,2,FALSE)))</f>
        <v/>
      </c>
      <c r="S145" s="21">
        <f t="shared" si="9"/>
        <v>0</v>
      </c>
      <c r="T145" s="20" t="str">
        <f>IF(P145="","",IF(H145="","",VLOOKUP(H145,[1]Bewertungsoptionen!$A$36:$B$38,2,FALSE)))</f>
        <v/>
      </c>
      <c r="U145" s="20" t="str">
        <f>IF(P145="","",IF(I145="","",VLOOKUP(I145,[1]Bewertungsoptionen!$A$42:$B$44,2,FALSE)))</f>
        <v/>
      </c>
      <c r="V145" s="20" t="str">
        <f>IF(P145="","",IF(J145="","",VLOOKUP(J145,[1]Bewertungsoptionen!$A$48:$B$50,2,FALSE)))</f>
        <v/>
      </c>
      <c r="W145" s="21">
        <f t="shared" si="10"/>
        <v>0</v>
      </c>
      <c r="X145" s="20" t="str">
        <f>IF(P145="","",IF(L145="","",VLOOKUP(L145,[1]Bewertungsoptionen!$A$56:$B$57,2,FALSE)))</f>
        <v/>
      </c>
      <c r="Y145" s="20" t="str">
        <f>IF(P145="","",IF(M145="","",VLOOKUP(M145,[1]Bewertungsoptionen!$A$61:$B$64,2,FALSE)))</f>
        <v/>
      </c>
      <c r="Z145" s="20" t="str">
        <f>IF(P145="","",IF(N145="","",VLOOKUP(N145,[1]Bewertungsoptionen!$A$68:$B$71,2,FALSE)))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IF(B146="","",VLOOKUP(B146,[1]Bewertungsoptionen!$A$4:$B$7,2,FALSE))</f>
        <v/>
      </c>
      <c r="Q146" s="20" t="str">
        <f>IF(P146="","",IF(E146="","",VLOOKUP(E146,[1]Bewertungsoptionen!$A$13:$B$22,2,FALSE)))</f>
        <v/>
      </c>
      <c r="R146" s="20" t="str">
        <f>IF(P146="","",IF(F146="","",VLOOKUP(F146,[1]Bewertungsoptionen!$A$26:$B$30,2,FALSE)))</f>
        <v/>
      </c>
      <c r="S146" s="21">
        <f t="shared" si="9"/>
        <v>0</v>
      </c>
      <c r="T146" s="20" t="str">
        <f>IF(P146="","",IF(H146="","",VLOOKUP(H146,[1]Bewertungsoptionen!$A$36:$B$38,2,FALSE)))</f>
        <v/>
      </c>
      <c r="U146" s="20" t="str">
        <f>IF(P146="","",IF(I146="","",VLOOKUP(I146,[1]Bewertungsoptionen!$A$42:$B$44,2,FALSE)))</f>
        <v/>
      </c>
      <c r="V146" s="20" t="str">
        <f>IF(P146="","",IF(J146="","",VLOOKUP(J146,[1]Bewertungsoptionen!$A$48:$B$50,2,FALSE)))</f>
        <v/>
      </c>
      <c r="W146" s="21">
        <f t="shared" si="10"/>
        <v>0</v>
      </c>
      <c r="X146" s="20" t="str">
        <f>IF(P146="","",IF(L146="","",VLOOKUP(L146,[1]Bewertungsoptionen!$A$56:$B$57,2,FALSE)))</f>
        <v/>
      </c>
      <c r="Y146" s="20" t="str">
        <f>IF(P146="","",IF(M146="","",VLOOKUP(M146,[1]Bewertungsoptionen!$A$61:$B$64,2,FALSE)))</f>
        <v/>
      </c>
      <c r="Z146" s="20" t="str">
        <f>IF(P146="","",IF(N146="","",VLOOKUP(N146,[1]Bewertungsoptionen!$A$68:$B$71,2,FALSE)))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IF(B147="","",VLOOKUP(B147,[1]Bewertungsoptionen!$A$4:$B$7,2,FALSE))</f>
        <v/>
      </c>
      <c r="Q147" s="20" t="str">
        <f>IF(P147="","",IF(E147="","",VLOOKUP(E147,[1]Bewertungsoptionen!$A$13:$B$22,2,FALSE)))</f>
        <v/>
      </c>
      <c r="R147" s="20" t="str">
        <f>IF(P147="","",IF(F147="","",VLOOKUP(F147,[1]Bewertungsoptionen!$A$26:$B$30,2,FALSE)))</f>
        <v/>
      </c>
      <c r="S147" s="21">
        <f t="shared" si="9"/>
        <v>0</v>
      </c>
      <c r="T147" s="20" t="str">
        <f>IF(P147="","",IF(H147="","",VLOOKUP(H147,[1]Bewertungsoptionen!$A$36:$B$38,2,FALSE)))</f>
        <v/>
      </c>
      <c r="U147" s="20" t="str">
        <f>IF(P147="","",IF(I147="","",VLOOKUP(I147,[1]Bewertungsoptionen!$A$42:$B$44,2,FALSE)))</f>
        <v/>
      </c>
      <c r="V147" s="20" t="str">
        <f>IF(P147="","",IF(J147="","",VLOOKUP(J147,[1]Bewertungsoptionen!$A$48:$B$50,2,FALSE)))</f>
        <v/>
      </c>
      <c r="W147" s="21">
        <f t="shared" si="10"/>
        <v>0</v>
      </c>
      <c r="X147" s="20" t="str">
        <f>IF(P147="","",IF(L147="","",VLOOKUP(L147,[1]Bewertungsoptionen!$A$56:$B$57,2,FALSE)))</f>
        <v/>
      </c>
      <c r="Y147" s="20" t="str">
        <f>IF(P147="","",IF(M147="","",VLOOKUP(M147,[1]Bewertungsoptionen!$A$61:$B$64,2,FALSE)))</f>
        <v/>
      </c>
      <c r="Z147" s="20" t="str">
        <f>IF(P147="","",IF(N147="","",VLOOKUP(N147,[1]Bewertungsoptionen!$A$68:$B$71,2,FALSE)))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IF(B148="","",VLOOKUP(B148,[1]Bewertungsoptionen!$A$4:$B$7,2,FALSE))</f>
        <v/>
      </c>
      <c r="Q148" s="20" t="str">
        <f>IF(P148="","",IF(E148="","",VLOOKUP(E148,[1]Bewertungsoptionen!$A$13:$B$22,2,FALSE)))</f>
        <v/>
      </c>
      <c r="R148" s="20" t="str">
        <f>IF(P148="","",IF(F148="","",VLOOKUP(F148,[1]Bewertungsoptionen!$A$26:$B$30,2,FALSE)))</f>
        <v/>
      </c>
      <c r="S148" s="21">
        <f t="shared" si="9"/>
        <v>0</v>
      </c>
      <c r="T148" s="20" t="str">
        <f>IF(P148="","",IF(H148="","",VLOOKUP(H148,[1]Bewertungsoptionen!$A$36:$B$38,2,FALSE)))</f>
        <v/>
      </c>
      <c r="U148" s="20" t="str">
        <f>IF(P148="","",IF(I148="","",VLOOKUP(I148,[1]Bewertungsoptionen!$A$42:$B$44,2,FALSE)))</f>
        <v/>
      </c>
      <c r="V148" s="20" t="str">
        <f>IF(P148="","",IF(J148="","",VLOOKUP(J148,[1]Bewertungsoptionen!$A$48:$B$50,2,FALSE)))</f>
        <v/>
      </c>
      <c r="W148" s="21">
        <f t="shared" si="10"/>
        <v>0</v>
      </c>
      <c r="X148" s="20" t="str">
        <f>IF(P148="","",IF(L148="","",VLOOKUP(L148,[1]Bewertungsoptionen!$A$56:$B$57,2,FALSE)))</f>
        <v/>
      </c>
      <c r="Y148" s="20" t="str">
        <f>IF(P148="","",IF(M148="","",VLOOKUP(M148,[1]Bewertungsoptionen!$A$61:$B$64,2,FALSE)))</f>
        <v/>
      </c>
      <c r="Z148" s="20" t="str">
        <f>IF(P148="","",IF(N148="","",VLOOKUP(N148,[1]Bewertungsoptionen!$A$68:$B$71,2,FALSE)))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IF(B149="","",VLOOKUP(B149,[1]Bewertungsoptionen!$A$4:$B$7,2,FALSE))</f>
        <v/>
      </c>
      <c r="Q149" s="20" t="str">
        <f>IF(P149="","",IF(E149="","",VLOOKUP(E149,[1]Bewertungsoptionen!$A$13:$B$22,2,FALSE)))</f>
        <v/>
      </c>
      <c r="R149" s="20" t="str">
        <f>IF(P149="","",IF(F149="","",VLOOKUP(F149,[1]Bewertungsoptionen!$A$26:$B$30,2,FALSE)))</f>
        <v/>
      </c>
      <c r="S149" s="21">
        <f t="shared" si="9"/>
        <v>0</v>
      </c>
      <c r="T149" s="20" t="str">
        <f>IF(P149="","",IF(H149="","",VLOOKUP(H149,[1]Bewertungsoptionen!$A$36:$B$38,2,FALSE)))</f>
        <v/>
      </c>
      <c r="U149" s="20" t="str">
        <f>IF(P149="","",IF(I149="","",VLOOKUP(I149,[1]Bewertungsoptionen!$A$42:$B$44,2,FALSE)))</f>
        <v/>
      </c>
      <c r="V149" s="20" t="str">
        <f>IF(P149="","",IF(J149="","",VLOOKUP(J149,[1]Bewertungsoptionen!$A$48:$B$50,2,FALSE)))</f>
        <v/>
      </c>
      <c r="W149" s="21">
        <f t="shared" si="10"/>
        <v>0</v>
      </c>
      <c r="X149" s="20" t="str">
        <f>IF(P149="","",IF(L149="","",VLOOKUP(L149,[1]Bewertungsoptionen!$A$56:$B$57,2,FALSE)))</f>
        <v/>
      </c>
      <c r="Y149" s="20" t="str">
        <f>IF(P149="","",IF(M149="","",VLOOKUP(M149,[1]Bewertungsoptionen!$A$61:$B$64,2,FALSE)))</f>
        <v/>
      </c>
      <c r="Z149" s="20" t="str">
        <f>IF(P149="","",IF(N149="","",VLOOKUP(N149,[1]Bewertungsoptionen!$A$68:$B$71,2,FALSE)))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IF(B150="","",VLOOKUP(B150,[1]Bewertungsoptionen!$A$4:$B$7,2,FALSE))</f>
        <v/>
      </c>
      <c r="Q150" s="20" t="str">
        <f>IF(P150="","",IF(E150="","",VLOOKUP(E150,[1]Bewertungsoptionen!$A$13:$B$22,2,FALSE)))</f>
        <v/>
      </c>
      <c r="R150" s="20" t="str">
        <f>IF(P150="","",IF(F150="","",VLOOKUP(F150,[1]Bewertungsoptionen!$A$26:$B$30,2,FALSE)))</f>
        <v/>
      </c>
      <c r="S150" s="21">
        <f t="shared" si="9"/>
        <v>0</v>
      </c>
      <c r="T150" s="20" t="str">
        <f>IF(P150="","",IF(H150="","",VLOOKUP(H150,[1]Bewertungsoptionen!$A$36:$B$38,2,FALSE)))</f>
        <v/>
      </c>
      <c r="U150" s="20" t="str">
        <f>IF(P150="","",IF(I150="","",VLOOKUP(I150,[1]Bewertungsoptionen!$A$42:$B$44,2,FALSE)))</f>
        <v/>
      </c>
      <c r="V150" s="20" t="str">
        <f>IF(P150="","",IF(J150="","",VLOOKUP(J150,[1]Bewertungsoptionen!$A$48:$B$50,2,FALSE)))</f>
        <v/>
      </c>
      <c r="W150" s="21">
        <f t="shared" si="10"/>
        <v>0</v>
      </c>
      <c r="X150" s="20" t="str">
        <f>IF(P150="","",IF(L150="","",VLOOKUP(L150,[1]Bewertungsoptionen!$A$56:$B$57,2,FALSE)))</f>
        <v/>
      </c>
      <c r="Y150" s="20" t="str">
        <f>IF(P150="","",IF(M150="","",VLOOKUP(M150,[1]Bewertungsoptionen!$A$61:$B$64,2,FALSE)))</f>
        <v/>
      </c>
      <c r="Z150" s="20" t="str">
        <f>IF(P150="","",IF(N150="","",VLOOKUP(N150,[1]Bewertungsoptionen!$A$68:$B$71,2,FALSE)))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IF(B151="","",VLOOKUP(B151,[1]Bewertungsoptionen!$A$4:$B$7,2,FALSE))</f>
        <v/>
      </c>
      <c r="Q151" s="20" t="str">
        <f>IF(P151="","",IF(E151="","",VLOOKUP(E151,[1]Bewertungsoptionen!$A$13:$B$22,2,FALSE)))</f>
        <v/>
      </c>
      <c r="R151" s="20" t="str">
        <f>IF(P151="","",IF(F151="","",VLOOKUP(F151,[1]Bewertungsoptionen!$A$26:$B$30,2,FALSE)))</f>
        <v/>
      </c>
      <c r="S151" s="21">
        <f t="shared" si="9"/>
        <v>0</v>
      </c>
      <c r="T151" s="20" t="str">
        <f>IF(P151="","",IF(H151="","",VLOOKUP(H151,[1]Bewertungsoptionen!$A$36:$B$38,2,FALSE)))</f>
        <v/>
      </c>
      <c r="U151" s="20" t="str">
        <f>IF(P151="","",IF(I151="","",VLOOKUP(I151,[1]Bewertungsoptionen!$A$42:$B$44,2,FALSE)))</f>
        <v/>
      </c>
      <c r="V151" s="20" t="str">
        <f>IF(P151="","",IF(J151="","",VLOOKUP(J151,[1]Bewertungsoptionen!$A$48:$B$50,2,FALSE)))</f>
        <v/>
      </c>
      <c r="W151" s="21">
        <f t="shared" si="10"/>
        <v>0</v>
      </c>
      <c r="X151" s="20" t="str">
        <f>IF(P151="","",IF(L151="","",VLOOKUP(L151,[1]Bewertungsoptionen!$A$56:$B$57,2,FALSE)))</f>
        <v/>
      </c>
      <c r="Y151" s="20" t="str">
        <f>IF(P151="","",IF(M151="","",VLOOKUP(M151,[1]Bewertungsoptionen!$A$61:$B$64,2,FALSE)))</f>
        <v/>
      </c>
      <c r="Z151" s="20" t="str">
        <f>IF(P151="","",IF(N151="","",VLOOKUP(N151,[1]Bewertungsoptionen!$A$68:$B$71,2,FALSE)))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IF(B152="","",VLOOKUP(B152,[1]Bewertungsoptionen!$A$4:$B$7,2,FALSE))</f>
        <v/>
      </c>
      <c r="Q152" s="20" t="str">
        <f>IF(P152="","",IF(E152="","",VLOOKUP(E152,[1]Bewertungsoptionen!$A$13:$B$22,2,FALSE)))</f>
        <v/>
      </c>
      <c r="R152" s="20" t="str">
        <f>IF(P152="","",IF(F152="","",VLOOKUP(F152,[1]Bewertungsoptionen!$A$26:$B$30,2,FALSE)))</f>
        <v/>
      </c>
      <c r="S152" s="21">
        <f t="shared" si="9"/>
        <v>0</v>
      </c>
      <c r="T152" s="20" t="str">
        <f>IF(P152="","",IF(H152="","",VLOOKUP(H152,[1]Bewertungsoptionen!$A$36:$B$38,2,FALSE)))</f>
        <v/>
      </c>
      <c r="U152" s="20" t="str">
        <f>IF(P152="","",IF(I152="","",VLOOKUP(I152,[1]Bewertungsoptionen!$A$42:$B$44,2,FALSE)))</f>
        <v/>
      </c>
      <c r="V152" s="20" t="str">
        <f>IF(P152="","",IF(J152="","",VLOOKUP(J152,[1]Bewertungsoptionen!$A$48:$B$50,2,FALSE)))</f>
        <v/>
      </c>
      <c r="W152" s="21">
        <f t="shared" si="10"/>
        <v>0</v>
      </c>
      <c r="X152" s="20" t="str">
        <f>IF(P152="","",IF(L152="","",VLOOKUP(L152,[1]Bewertungsoptionen!$A$56:$B$57,2,FALSE)))</f>
        <v/>
      </c>
      <c r="Y152" s="20" t="str">
        <f>IF(P152="","",IF(M152="","",VLOOKUP(M152,[1]Bewertungsoptionen!$A$61:$B$64,2,FALSE)))</f>
        <v/>
      </c>
      <c r="Z152" s="20" t="str">
        <f>IF(P152="","",IF(N152="","",VLOOKUP(N152,[1]Bewertungsoptionen!$A$68:$B$71,2,FALSE)))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IF(B153="","",VLOOKUP(B153,[1]Bewertungsoptionen!$A$4:$B$7,2,FALSE))</f>
        <v/>
      </c>
      <c r="Q153" s="20" t="str">
        <f>IF(P153="","",IF(E153="","",VLOOKUP(E153,[1]Bewertungsoptionen!$A$13:$B$22,2,FALSE)))</f>
        <v/>
      </c>
      <c r="R153" s="20" t="str">
        <f>IF(P153="","",IF(F153="","",VLOOKUP(F153,[1]Bewertungsoptionen!$A$26:$B$30,2,FALSE)))</f>
        <v/>
      </c>
      <c r="S153" s="21">
        <f t="shared" si="9"/>
        <v>0</v>
      </c>
      <c r="T153" s="20" t="str">
        <f>IF(P153="","",IF(H153="","",VLOOKUP(H153,[1]Bewertungsoptionen!$A$36:$B$38,2,FALSE)))</f>
        <v/>
      </c>
      <c r="U153" s="20" t="str">
        <f>IF(P153="","",IF(I153="","",VLOOKUP(I153,[1]Bewertungsoptionen!$A$42:$B$44,2,FALSE)))</f>
        <v/>
      </c>
      <c r="V153" s="20" t="str">
        <f>IF(P153="","",IF(J153="","",VLOOKUP(J153,[1]Bewertungsoptionen!$A$48:$B$50,2,FALSE)))</f>
        <v/>
      </c>
      <c r="W153" s="21">
        <f t="shared" si="10"/>
        <v>0</v>
      </c>
      <c r="X153" s="20" t="str">
        <f>IF(P153="","",IF(L153="","",VLOOKUP(L153,[1]Bewertungsoptionen!$A$56:$B$57,2,FALSE)))</f>
        <v/>
      </c>
      <c r="Y153" s="20" t="str">
        <f>IF(P153="","",IF(M153="","",VLOOKUP(M153,[1]Bewertungsoptionen!$A$61:$B$64,2,FALSE)))</f>
        <v/>
      </c>
      <c r="Z153" s="20" t="str">
        <f>IF(P153="","",IF(N153="","",VLOOKUP(N153,[1]Bewertungsoptionen!$A$68:$B$71,2,FALSE)))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IF(B154="","",VLOOKUP(B154,[1]Bewertungsoptionen!$A$4:$B$7,2,FALSE))</f>
        <v/>
      </c>
      <c r="Q154" s="20" t="str">
        <f>IF(P154="","",IF(E154="","",VLOOKUP(E154,[1]Bewertungsoptionen!$A$13:$B$22,2,FALSE)))</f>
        <v/>
      </c>
      <c r="R154" s="20" t="str">
        <f>IF(P154="","",IF(F154="","",VLOOKUP(F154,[1]Bewertungsoptionen!$A$26:$B$30,2,FALSE)))</f>
        <v/>
      </c>
      <c r="S154" s="21">
        <f t="shared" si="9"/>
        <v>0</v>
      </c>
      <c r="T154" s="20" t="str">
        <f>IF(P154="","",IF(H154="","",VLOOKUP(H154,[1]Bewertungsoptionen!$A$36:$B$38,2,FALSE)))</f>
        <v/>
      </c>
      <c r="U154" s="20" t="str">
        <f>IF(P154="","",IF(I154="","",VLOOKUP(I154,[1]Bewertungsoptionen!$A$42:$B$44,2,FALSE)))</f>
        <v/>
      </c>
      <c r="V154" s="20" t="str">
        <f>IF(P154="","",IF(J154="","",VLOOKUP(J154,[1]Bewertungsoptionen!$A$48:$B$50,2,FALSE)))</f>
        <v/>
      </c>
      <c r="W154" s="21">
        <f t="shared" si="10"/>
        <v>0</v>
      </c>
      <c r="X154" s="20" t="str">
        <f>IF(P154="","",IF(L154="","",VLOOKUP(L154,[1]Bewertungsoptionen!$A$56:$B$57,2,FALSE)))</f>
        <v/>
      </c>
      <c r="Y154" s="20" t="str">
        <f>IF(P154="","",IF(M154="","",VLOOKUP(M154,[1]Bewertungsoptionen!$A$61:$B$64,2,FALSE)))</f>
        <v/>
      </c>
      <c r="Z154" s="20" t="str">
        <f>IF(P154="","",IF(N154="","",VLOOKUP(N154,[1]Bewertungsoptionen!$A$68:$B$71,2,FALSE)))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IF(B155="","",VLOOKUP(B155,[1]Bewertungsoptionen!$A$4:$B$7,2,FALSE))</f>
        <v/>
      </c>
      <c r="Q155" s="20" t="str">
        <f>IF(P155="","",IF(E155="","",VLOOKUP(E155,[1]Bewertungsoptionen!$A$13:$B$22,2,FALSE)))</f>
        <v/>
      </c>
      <c r="R155" s="20" t="str">
        <f>IF(P155="","",IF(F155="","",VLOOKUP(F155,[1]Bewertungsoptionen!$A$26:$B$30,2,FALSE)))</f>
        <v/>
      </c>
      <c r="S155" s="21">
        <f t="shared" si="9"/>
        <v>0</v>
      </c>
      <c r="T155" s="20" t="str">
        <f>IF(P155="","",IF(H155="","",VLOOKUP(H155,[1]Bewertungsoptionen!$A$36:$B$38,2,FALSE)))</f>
        <v/>
      </c>
      <c r="U155" s="20" t="str">
        <f>IF(P155="","",IF(I155="","",VLOOKUP(I155,[1]Bewertungsoptionen!$A$42:$B$44,2,FALSE)))</f>
        <v/>
      </c>
      <c r="V155" s="20" t="str">
        <f>IF(P155="","",IF(J155="","",VLOOKUP(J155,[1]Bewertungsoptionen!$A$48:$B$50,2,FALSE)))</f>
        <v/>
      </c>
      <c r="W155" s="21">
        <f t="shared" si="10"/>
        <v>0</v>
      </c>
      <c r="X155" s="20" t="str">
        <f>IF(P155="","",IF(L155="","",VLOOKUP(L155,[1]Bewertungsoptionen!$A$56:$B$57,2,FALSE)))</f>
        <v/>
      </c>
      <c r="Y155" s="20" t="str">
        <f>IF(P155="","",IF(M155="","",VLOOKUP(M155,[1]Bewertungsoptionen!$A$61:$B$64,2,FALSE)))</f>
        <v/>
      </c>
      <c r="Z155" s="20" t="str">
        <f>IF(P155="","",IF(N155="","",VLOOKUP(N155,[1]Bewertungsoptionen!$A$68:$B$71,2,FALSE)))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IF(B156="","",VLOOKUP(B156,[1]Bewertungsoptionen!$A$4:$B$7,2,FALSE))</f>
        <v/>
      </c>
      <c r="Q156" s="20" t="str">
        <f>IF(P156="","",IF(E156="","",VLOOKUP(E156,[1]Bewertungsoptionen!$A$13:$B$22,2,FALSE)))</f>
        <v/>
      </c>
      <c r="R156" s="20" t="str">
        <f>IF(P156="","",IF(F156="","",VLOOKUP(F156,[1]Bewertungsoptionen!$A$26:$B$30,2,FALSE)))</f>
        <v/>
      </c>
      <c r="S156" s="21">
        <f t="shared" si="9"/>
        <v>0</v>
      </c>
      <c r="T156" s="20" t="str">
        <f>IF(P156="","",IF(H156="","",VLOOKUP(H156,[1]Bewertungsoptionen!$A$36:$B$38,2,FALSE)))</f>
        <v/>
      </c>
      <c r="U156" s="20" t="str">
        <f>IF(P156="","",IF(I156="","",VLOOKUP(I156,[1]Bewertungsoptionen!$A$42:$B$44,2,FALSE)))</f>
        <v/>
      </c>
      <c r="V156" s="20" t="str">
        <f>IF(P156="","",IF(J156="","",VLOOKUP(J156,[1]Bewertungsoptionen!$A$48:$B$50,2,FALSE)))</f>
        <v/>
      </c>
      <c r="W156" s="21">
        <f t="shared" si="10"/>
        <v>0</v>
      </c>
      <c r="X156" s="20" t="str">
        <f>IF(P156="","",IF(L156="","",VLOOKUP(L156,[1]Bewertungsoptionen!$A$56:$B$57,2,FALSE)))</f>
        <v/>
      </c>
      <c r="Y156" s="20" t="str">
        <f>IF(P156="","",IF(M156="","",VLOOKUP(M156,[1]Bewertungsoptionen!$A$61:$B$64,2,FALSE)))</f>
        <v/>
      </c>
      <c r="Z156" s="20" t="str">
        <f>IF(P156="","",IF(N156="","",VLOOKUP(N156,[1]Bewertungsoptionen!$A$68:$B$71,2,FALSE)))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IF(B157="","",VLOOKUP(B157,[1]Bewertungsoptionen!$A$4:$B$7,2,FALSE))</f>
        <v/>
      </c>
      <c r="Q157" s="20" t="str">
        <f>IF(P157="","",IF(E157="","",VLOOKUP(E157,[1]Bewertungsoptionen!$A$13:$B$22,2,FALSE)))</f>
        <v/>
      </c>
      <c r="R157" s="20" t="str">
        <f>IF(P157="","",IF(F157="","",VLOOKUP(F157,[1]Bewertungsoptionen!$A$26:$B$30,2,FALSE)))</f>
        <v/>
      </c>
      <c r="S157" s="21">
        <f t="shared" si="9"/>
        <v>0</v>
      </c>
      <c r="T157" s="20" t="str">
        <f>IF(P157="","",IF(H157="","",VLOOKUP(H157,[1]Bewertungsoptionen!$A$36:$B$38,2,FALSE)))</f>
        <v/>
      </c>
      <c r="U157" s="20" t="str">
        <f>IF(P157="","",IF(I157="","",VLOOKUP(I157,[1]Bewertungsoptionen!$A$42:$B$44,2,FALSE)))</f>
        <v/>
      </c>
      <c r="V157" s="20" t="str">
        <f>IF(P157="","",IF(J157="","",VLOOKUP(J157,[1]Bewertungsoptionen!$A$48:$B$50,2,FALSE)))</f>
        <v/>
      </c>
      <c r="W157" s="21">
        <f t="shared" si="10"/>
        <v>0</v>
      </c>
      <c r="X157" s="20" t="str">
        <f>IF(P157="","",IF(L157="","",VLOOKUP(L157,[1]Bewertungsoptionen!$A$56:$B$57,2,FALSE)))</f>
        <v/>
      </c>
      <c r="Y157" s="20" t="str">
        <f>IF(P157="","",IF(M157="","",VLOOKUP(M157,[1]Bewertungsoptionen!$A$61:$B$64,2,FALSE)))</f>
        <v/>
      </c>
      <c r="Z157" s="20" t="str">
        <f>IF(P157="","",IF(N157="","",VLOOKUP(N157,[1]Bewertungsoptionen!$A$68:$B$71,2,FALSE)))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IF(B158="","",VLOOKUP(B158,[1]Bewertungsoptionen!$A$4:$B$7,2,FALSE))</f>
        <v/>
      </c>
      <c r="Q158" s="20" t="str">
        <f>IF(P158="","",IF(E158="","",VLOOKUP(E158,[1]Bewertungsoptionen!$A$13:$B$22,2,FALSE)))</f>
        <v/>
      </c>
      <c r="R158" s="20" t="str">
        <f>IF(P158="","",IF(F158="","",VLOOKUP(F158,[1]Bewertungsoptionen!$A$26:$B$30,2,FALSE)))</f>
        <v/>
      </c>
      <c r="S158" s="21">
        <f t="shared" si="9"/>
        <v>0</v>
      </c>
      <c r="T158" s="20" t="str">
        <f>IF(P158="","",IF(H158="","",VLOOKUP(H158,[1]Bewertungsoptionen!$A$36:$B$38,2,FALSE)))</f>
        <v/>
      </c>
      <c r="U158" s="20" t="str">
        <f>IF(P158="","",IF(I158="","",VLOOKUP(I158,[1]Bewertungsoptionen!$A$42:$B$44,2,FALSE)))</f>
        <v/>
      </c>
      <c r="V158" s="20" t="str">
        <f>IF(P158="","",IF(J158="","",VLOOKUP(J158,[1]Bewertungsoptionen!$A$48:$B$50,2,FALSE)))</f>
        <v/>
      </c>
      <c r="W158" s="21">
        <f t="shared" si="10"/>
        <v>0</v>
      </c>
      <c r="X158" s="20" t="str">
        <f>IF(P158="","",IF(L158="","",VLOOKUP(L158,[1]Bewertungsoptionen!$A$56:$B$57,2,FALSE)))</f>
        <v/>
      </c>
      <c r="Y158" s="20" t="str">
        <f>IF(P158="","",IF(M158="","",VLOOKUP(M158,[1]Bewertungsoptionen!$A$61:$B$64,2,FALSE)))</f>
        <v/>
      </c>
      <c r="Z158" s="20" t="str">
        <f>IF(P158="","",IF(N158="","",VLOOKUP(N158,[1]Bewertungsoptionen!$A$68:$B$71,2,FALSE)))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IF(B159="","",VLOOKUP(B159,[1]Bewertungsoptionen!$A$4:$B$7,2,FALSE))</f>
        <v/>
      </c>
      <c r="Q159" s="20" t="str">
        <f>IF(P159="","",IF(E159="","",VLOOKUP(E159,[1]Bewertungsoptionen!$A$13:$B$22,2,FALSE)))</f>
        <v/>
      </c>
      <c r="R159" s="20" t="str">
        <f>IF(P159="","",IF(F159="","",VLOOKUP(F159,[1]Bewertungsoptionen!$A$26:$B$30,2,FALSE)))</f>
        <v/>
      </c>
      <c r="S159" s="21">
        <f t="shared" si="9"/>
        <v>0</v>
      </c>
      <c r="T159" s="20" t="str">
        <f>IF(P159="","",IF(H159="","",VLOOKUP(H159,[1]Bewertungsoptionen!$A$36:$B$38,2,FALSE)))</f>
        <v/>
      </c>
      <c r="U159" s="20" t="str">
        <f>IF(P159="","",IF(I159="","",VLOOKUP(I159,[1]Bewertungsoptionen!$A$42:$B$44,2,FALSE)))</f>
        <v/>
      </c>
      <c r="V159" s="20" t="str">
        <f>IF(P159="","",IF(J159="","",VLOOKUP(J159,[1]Bewertungsoptionen!$A$48:$B$50,2,FALSE)))</f>
        <v/>
      </c>
      <c r="W159" s="21">
        <f t="shared" si="10"/>
        <v>0</v>
      </c>
      <c r="X159" s="20" t="str">
        <f>IF(P159="","",IF(L159="","",VLOOKUP(L159,[1]Bewertungsoptionen!$A$56:$B$57,2,FALSE)))</f>
        <v/>
      </c>
      <c r="Y159" s="20" t="str">
        <f>IF(P159="","",IF(M159="","",VLOOKUP(M159,[1]Bewertungsoptionen!$A$61:$B$64,2,FALSE)))</f>
        <v/>
      </c>
      <c r="Z159" s="20" t="str">
        <f>IF(P159="","",IF(N159="","",VLOOKUP(N159,[1]Bewertungsoptionen!$A$68:$B$71,2,FALSE)))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IF(B160="","",VLOOKUP(B160,[1]Bewertungsoptionen!$A$4:$B$7,2,FALSE))</f>
        <v/>
      </c>
      <c r="Q160" s="20" t="str">
        <f>IF(P160="","",IF(E160="","",VLOOKUP(E160,[1]Bewertungsoptionen!$A$13:$B$22,2,FALSE)))</f>
        <v/>
      </c>
      <c r="R160" s="20" t="str">
        <f>IF(P160="","",IF(F160="","",VLOOKUP(F160,[1]Bewertungsoptionen!$A$26:$B$30,2,FALSE)))</f>
        <v/>
      </c>
      <c r="S160" s="21">
        <f t="shared" si="9"/>
        <v>0</v>
      </c>
      <c r="T160" s="20" t="str">
        <f>IF(P160="","",IF(H160="","",VLOOKUP(H160,[1]Bewertungsoptionen!$A$36:$B$38,2,FALSE)))</f>
        <v/>
      </c>
      <c r="U160" s="20" t="str">
        <f>IF(P160="","",IF(I160="","",VLOOKUP(I160,[1]Bewertungsoptionen!$A$42:$B$44,2,FALSE)))</f>
        <v/>
      </c>
      <c r="V160" s="20" t="str">
        <f>IF(P160="","",IF(J160="","",VLOOKUP(J160,[1]Bewertungsoptionen!$A$48:$B$50,2,FALSE)))</f>
        <v/>
      </c>
      <c r="W160" s="21">
        <f t="shared" si="10"/>
        <v>0</v>
      </c>
      <c r="X160" s="20" t="str">
        <f>IF(P160="","",IF(L160="","",VLOOKUP(L160,[1]Bewertungsoptionen!$A$56:$B$57,2,FALSE)))</f>
        <v/>
      </c>
      <c r="Y160" s="20" t="str">
        <f>IF(P160="","",IF(M160="","",VLOOKUP(M160,[1]Bewertungsoptionen!$A$61:$B$64,2,FALSE)))</f>
        <v/>
      </c>
      <c r="Z160" s="20" t="str">
        <f>IF(P160="","",IF(N160="","",VLOOKUP(N160,[1]Bewertungsoptionen!$A$68:$B$71,2,FALSE)))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IF(B161="","",VLOOKUP(B161,[1]Bewertungsoptionen!$A$4:$B$7,2,FALSE))</f>
        <v/>
      </c>
      <c r="Q161" s="20" t="str">
        <f>IF(P161="","",IF(E161="","",VLOOKUP(E161,[1]Bewertungsoptionen!$A$13:$B$22,2,FALSE)))</f>
        <v/>
      </c>
      <c r="R161" s="20" t="str">
        <f>IF(P161="","",IF(F161="","",VLOOKUP(F161,[1]Bewertungsoptionen!$A$26:$B$30,2,FALSE)))</f>
        <v/>
      </c>
      <c r="S161" s="21">
        <f t="shared" si="9"/>
        <v>0</v>
      </c>
      <c r="T161" s="20" t="str">
        <f>IF(P161="","",IF(H161="","",VLOOKUP(H161,[1]Bewertungsoptionen!$A$36:$B$38,2,FALSE)))</f>
        <v/>
      </c>
      <c r="U161" s="20" t="str">
        <f>IF(P161="","",IF(I161="","",VLOOKUP(I161,[1]Bewertungsoptionen!$A$42:$B$44,2,FALSE)))</f>
        <v/>
      </c>
      <c r="V161" s="20" t="str">
        <f>IF(P161="","",IF(J161="","",VLOOKUP(J161,[1]Bewertungsoptionen!$A$48:$B$50,2,FALSE)))</f>
        <v/>
      </c>
      <c r="W161" s="21">
        <f t="shared" si="10"/>
        <v>0</v>
      </c>
      <c r="X161" s="20" t="str">
        <f>IF(P161="","",IF(L161="","",VLOOKUP(L161,[1]Bewertungsoptionen!$A$56:$B$57,2,FALSE)))</f>
        <v/>
      </c>
      <c r="Y161" s="20" t="str">
        <f>IF(P161="","",IF(M161="","",VLOOKUP(M161,[1]Bewertungsoptionen!$A$61:$B$64,2,FALSE)))</f>
        <v/>
      </c>
      <c r="Z161" s="20" t="str">
        <f>IF(P161="","",IF(N161="","",VLOOKUP(N161,[1]Bewertungsoptionen!$A$68:$B$71,2,FALSE)))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IF(B162="","",VLOOKUP(B162,[1]Bewertungsoptionen!$A$4:$B$7,2,FALSE))</f>
        <v/>
      </c>
      <c r="Q162" s="20" t="str">
        <f>IF(P162="","",IF(E162="","",VLOOKUP(E162,[1]Bewertungsoptionen!$A$13:$B$22,2,FALSE)))</f>
        <v/>
      </c>
      <c r="R162" s="20" t="str">
        <f>IF(P162="","",IF(F162="","",VLOOKUP(F162,[1]Bewertungsoptionen!$A$26:$B$30,2,FALSE)))</f>
        <v/>
      </c>
      <c r="S162" s="21">
        <f t="shared" si="9"/>
        <v>0</v>
      </c>
      <c r="T162" s="20" t="str">
        <f>IF(P162="","",IF(H162="","",VLOOKUP(H162,[1]Bewertungsoptionen!$A$36:$B$38,2,FALSE)))</f>
        <v/>
      </c>
      <c r="U162" s="20" t="str">
        <f>IF(P162="","",IF(I162="","",VLOOKUP(I162,[1]Bewertungsoptionen!$A$42:$B$44,2,FALSE)))</f>
        <v/>
      </c>
      <c r="V162" s="20" t="str">
        <f>IF(P162="","",IF(J162="","",VLOOKUP(J162,[1]Bewertungsoptionen!$A$48:$B$50,2,FALSE)))</f>
        <v/>
      </c>
      <c r="W162" s="21">
        <f t="shared" si="10"/>
        <v>0</v>
      </c>
      <c r="X162" s="20" t="str">
        <f>IF(P162="","",IF(L162="","",VLOOKUP(L162,[1]Bewertungsoptionen!$A$56:$B$57,2,FALSE)))</f>
        <v/>
      </c>
      <c r="Y162" s="20" t="str">
        <f>IF(P162="","",IF(M162="","",VLOOKUP(M162,[1]Bewertungsoptionen!$A$61:$B$64,2,FALSE)))</f>
        <v/>
      </c>
      <c r="Z162" s="20" t="str">
        <f>IF(P162="","",IF(N162="","",VLOOKUP(N162,[1]Bewertungsoptionen!$A$68:$B$71,2,FALSE)))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IF(B163="","",VLOOKUP(B163,[1]Bewertungsoptionen!$A$4:$B$7,2,FALSE))</f>
        <v/>
      </c>
      <c r="Q163" s="20" t="str">
        <f>IF(P163="","",IF(E163="","",VLOOKUP(E163,[1]Bewertungsoptionen!$A$13:$B$22,2,FALSE)))</f>
        <v/>
      </c>
      <c r="R163" s="20" t="str">
        <f>IF(P163="","",IF(F163="","",VLOOKUP(F163,[1]Bewertungsoptionen!$A$26:$B$30,2,FALSE)))</f>
        <v/>
      </c>
      <c r="S163" s="21">
        <f t="shared" si="9"/>
        <v>0</v>
      </c>
      <c r="T163" s="20" t="str">
        <f>IF(P163="","",IF(H163="","",VLOOKUP(H163,[1]Bewertungsoptionen!$A$36:$B$38,2,FALSE)))</f>
        <v/>
      </c>
      <c r="U163" s="20" t="str">
        <f>IF(P163="","",IF(I163="","",VLOOKUP(I163,[1]Bewertungsoptionen!$A$42:$B$44,2,FALSE)))</f>
        <v/>
      </c>
      <c r="V163" s="20" t="str">
        <f>IF(P163="","",IF(J163="","",VLOOKUP(J163,[1]Bewertungsoptionen!$A$48:$B$50,2,FALSE)))</f>
        <v/>
      </c>
      <c r="W163" s="21">
        <f t="shared" si="10"/>
        <v>0</v>
      </c>
      <c r="X163" s="20" t="str">
        <f>IF(P163="","",IF(L163="","",VLOOKUP(L163,[1]Bewertungsoptionen!$A$56:$B$57,2,FALSE)))</f>
        <v/>
      </c>
      <c r="Y163" s="20" t="str">
        <f>IF(P163="","",IF(M163="","",VLOOKUP(M163,[1]Bewertungsoptionen!$A$61:$B$64,2,FALSE)))</f>
        <v/>
      </c>
      <c r="Z163" s="20" t="str">
        <f>IF(P163="","",IF(N163="","",VLOOKUP(N163,[1]Bewertungsoptionen!$A$68:$B$71,2,FALSE)))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IF(B164="","",VLOOKUP(B164,[1]Bewertungsoptionen!$A$4:$B$7,2,FALSE))</f>
        <v/>
      </c>
      <c r="Q164" s="20" t="str">
        <f>IF(P164="","",IF(E164="","",VLOOKUP(E164,[1]Bewertungsoptionen!$A$13:$B$22,2,FALSE)))</f>
        <v/>
      </c>
      <c r="R164" s="20" t="str">
        <f>IF(P164="","",IF(F164="","",VLOOKUP(F164,[1]Bewertungsoptionen!$A$26:$B$30,2,FALSE)))</f>
        <v/>
      </c>
      <c r="S164" s="21">
        <f t="shared" si="9"/>
        <v>0</v>
      </c>
      <c r="T164" s="20" t="str">
        <f>IF(P164="","",IF(H164="","",VLOOKUP(H164,[1]Bewertungsoptionen!$A$36:$B$38,2,FALSE)))</f>
        <v/>
      </c>
      <c r="U164" s="20" t="str">
        <f>IF(P164="","",IF(I164="","",VLOOKUP(I164,[1]Bewertungsoptionen!$A$42:$B$44,2,FALSE)))</f>
        <v/>
      </c>
      <c r="V164" s="20" t="str">
        <f>IF(P164="","",IF(J164="","",VLOOKUP(J164,[1]Bewertungsoptionen!$A$48:$B$50,2,FALSE)))</f>
        <v/>
      </c>
      <c r="W164" s="21">
        <f t="shared" si="10"/>
        <v>0</v>
      </c>
      <c r="X164" s="20" t="str">
        <f>IF(P164="","",IF(L164="","",VLOOKUP(L164,[1]Bewertungsoptionen!$A$56:$B$57,2,FALSE)))</f>
        <v/>
      </c>
      <c r="Y164" s="20" t="str">
        <f>IF(P164="","",IF(M164="","",VLOOKUP(M164,[1]Bewertungsoptionen!$A$61:$B$64,2,FALSE)))</f>
        <v/>
      </c>
      <c r="Z164" s="20" t="str">
        <f>IF(P164="","",IF(N164="","",VLOOKUP(N164,[1]Bewertungsoptionen!$A$68:$B$71,2,FALSE)))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IF(B165="","",VLOOKUP(B165,[1]Bewertungsoptionen!$A$4:$B$7,2,FALSE))</f>
        <v/>
      </c>
      <c r="Q165" s="20" t="str">
        <f>IF(P165="","",IF(E165="","",VLOOKUP(E165,[1]Bewertungsoptionen!$A$13:$B$22,2,FALSE)))</f>
        <v/>
      </c>
      <c r="R165" s="20" t="str">
        <f>IF(P165="","",IF(F165="","",VLOOKUP(F165,[1]Bewertungsoptionen!$A$26:$B$30,2,FALSE)))</f>
        <v/>
      </c>
      <c r="S165" s="21">
        <f t="shared" si="9"/>
        <v>0</v>
      </c>
      <c r="T165" s="20" t="str">
        <f>IF(P165="","",IF(H165="","",VLOOKUP(H165,[1]Bewertungsoptionen!$A$36:$B$38,2,FALSE)))</f>
        <v/>
      </c>
      <c r="U165" s="20" t="str">
        <f>IF(P165="","",IF(I165="","",VLOOKUP(I165,[1]Bewertungsoptionen!$A$42:$B$44,2,FALSE)))</f>
        <v/>
      </c>
      <c r="V165" s="20" t="str">
        <f>IF(P165="","",IF(J165="","",VLOOKUP(J165,[1]Bewertungsoptionen!$A$48:$B$50,2,FALSE)))</f>
        <v/>
      </c>
      <c r="W165" s="21">
        <f t="shared" si="10"/>
        <v>0</v>
      </c>
      <c r="X165" s="20" t="str">
        <f>IF(P165="","",IF(L165="","",VLOOKUP(L165,[1]Bewertungsoptionen!$A$56:$B$57,2,FALSE)))</f>
        <v/>
      </c>
      <c r="Y165" s="20" t="str">
        <f>IF(P165="","",IF(M165="","",VLOOKUP(M165,[1]Bewertungsoptionen!$A$61:$B$64,2,FALSE)))</f>
        <v/>
      </c>
      <c r="Z165" s="20" t="str">
        <f>IF(P165="","",IF(N165="","",VLOOKUP(N165,[1]Bewertungsoptionen!$A$68:$B$71,2,FALSE)))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IF(B166="","",VLOOKUP(B166,[1]Bewertungsoptionen!$A$4:$B$7,2,FALSE))</f>
        <v/>
      </c>
      <c r="Q166" s="20" t="str">
        <f>IF(P166="","",IF(E166="","",VLOOKUP(E166,[1]Bewertungsoptionen!$A$13:$B$22,2,FALSE)))</f>
        <v/>
      </c>
      <c r="R166" s="20" t="str">
        <f>IF(P166="","",IF(F166="","",VLOOKUP(F166,[1]Bewertungsoptionen!$A$26:$B$30,2,FALSE)))</f>
        <v/>
      </c>
      <c r="S166" s="21">
        <f t="shared" si="9"/>
        <v>0</v>
      </c>
      <c r="T166" s="20" t="str">
        <f>IF(P166="","",IF(H166="","",VLOOKUP(H166,[1]Bewertungsoptionen!$A$36:$B$38,2,FALSE)))</f>
        <v/>
      </c>
      <c r="U166" s="20" t="str">
        <f>IF(P166="","",IF(I166="","",VLOOKUP(I166,[1]Bewertungsoptionen!$A$42:$B$44,2,FALSE)))</f>
        <v/>
      </c>
      <c r="V166" s="20" t="str">
        <f>IF(P166="","",IF(J166="","",VLOOKUP(J166,[1]Bewertungsoptionen!$A$48:$B$50,2,FALSE)))</f>
        <v/>
      </c>
      <c r="W166" s="21">
        <f t="shared" si="10"/>
        <v>0</v>
      </c>
      <c r="X166" s="20" t="str">
        <f>IF(P166="","",IF(L166="","",VLOOKUP(L166,[1]Bewertungsoptionen!$A$56:$B$57,2,FALSE)))</f>
        <v/>
      </c>
      <c r="Y166" s="20" t="str">
        <f>IF(P166="","",IF(M166="","",VLOOKUP(M166,[1]Bewertungsoptionen!$A$61:$B$64,2,FALSE)))</f>
        <v/>
      </c>
      <c r="Z166" s="20" t="str">
        <f>IF(P166="","",IF(N166="","",VLOOKUP(N166,[1]Bewertungsoptionen!$A$68:$B$71,2,FALSE)))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IF(B167="","",VLOOKUP(B167,[1]Bewertungsoptionen!$A$4:$B$7,2,FALSE))</f>
        <v/>
      </c>
      <c r="Q167" s="20" t="str">
        <f>IF(P167="","",IF(E167="","",VLOOKUP(E167,[1]Bewertungsoptionen!$A$13:$B$22,2,FALSE)))</f>
        <v/>
      </c>
      <c r="R167" s="20" t="str">
        <f>IF(P167="","",IF(F167="","",VLOOKUP(F167,[1]Bewertungsoptionen!$A$26:$B$30,2,FALSE)))</f>
        <v/>
      </c>
      <c r="S167" s="21">
        <f t="shared" si="9"/>
        <v>0</v>
      </c>
      <c r="T167" s="20" t="str">
        <f>IF(P167="","",IF(H167="","",VLOOKUP(H167,[1]Bewertungsoptionen!$A$36:$B$38,2,FALSE)))</f>
        <v/>
      </c>
      <c r="U167" s="20" t="str">
        <f>IF(P167="","",IF(I167="","",VLOOKUP(I167,[1]Bewertungsoptionen!$A$42:$B$44,2,FALSE)))</f>
        <v/>
      </c>
      <c r="V167" s="20" t="str">
        <f>IF(P167="","",IF(J167="","",VLOOKUP(J167,[1]Bewertungsoptionen!$A$48:$B$50,2,FALSE)))</f>
        <v/>
      </c>
      <c r="W167" s="21">
        <f t="shared" si="10"/>
        <v>0</v>
      </c>
      <c r="X167" s="20" t="str">
        <f>IF(P167="","",IF(L167="","",VLOOKUP(L167,[1]Bewertungsoptionen!$A$56:$B$57,2,FALSE)))</f>
        <v/>
      </c>
      <c r="Y167" s="20" t="str">
        <f>IF(P167="","",IF(M167="","",VLOOKUP(M167,[1]Bewertungsoptionen!$A$61:$B$64,2,FALSE)))</f>
        <v/>
      </c>
      <c r="Z167" s="20" t="str">
        <f>IF(P167="","",IF(N167="","",VLOOKUP(N167,[1]Bewertungsoptionen!$A$68:$B$71,2,FALSE)))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IF(B168="","",VLOOKUP(B168,[1]Bewertungsoptionen!$A$4:$B$7,2,FALSE))</f>
        <v/>
      </c>
      <c r="Q168" s="20" t="str">
        <f>IF(P168="","",IF(E168="","",VLOOKUP(E168,[1]Bewertungsoptionen!$A$13:$B$22,2,FALSE)))</f>
        <v/>
      </c>
      <c r="R168" s="20" t="str">
        <f>IF(P168="","",IF(F168="","",VLOOKUP(F168,[1]Bewertungsoptionen!$A$26:$B$30,2,FALSE)))</f>
        <v/>
      </c>
      <c r="S168" s="21">
        <f t="shared" si="9"/>
        <v>0</v>
      </c>
      <c r="T168" s="20" t="str">
        <f>IF(P168="","",IF(H168="","",VLOOKUP(H168,[1]Bewertungsoptionen!$A$36:$B$38,2,FALSE)))</f>
        <v/>
      </c>
      <c r="U168" s="20" t="str">
        <f>IF(P168="","",IF(I168="","",VLOOKUP(I168,[1]Bewertungsoptionen!$A$42:$B$44,2,FALSE)))</f>
        <v/>
      </c>
      <c r="V168" s="20" t="str">
        <f>IF(P168="","",IF(J168="","",VLOOKUP(J168,[1]Bewertungsoptionen!$A$48:$B$50,2,FALSE)))</f>
        <v/>
      </c>
      <c r="W168" s="21">
        <f t="shared" si="10"/>
        <v>0</v>
      </c>
      <c r="X168" s="20" t="str">
        <f>IF(P168="","",IF(L168="","",VLOOKUP(L168,[1]Bewertungsoptionen!$A$56:$B$57,2,FALSE)))</f>
        <v/>
      </c>
      <c r="Y168" s="20" t="str">
        <f>IF(P168="","",IF(M168="","",VLOOKUP(M168,[1]Bewertungsoptionen!$A$61:$B$64,2,FALSE)))</f>
        <v/>
      </c>
      <c r="Z168" s="20" t="str">
        <f>IF(P168="","",IF(N168="","",VLOOKUP(N168,[1]Bewertungsoptionen!$A$68:$B$71,2,FALSE)))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IF(B169="","",VLOOKUP(B169,[1]Bewertungsoptionen!$A$4:$B$7,2,FALSE))</f>
        <v/>
      </c>
      <c r="Q169" s="20" t="str">
        <f>IF(P169="","",IF(E169="","",VLOOKUP(E169,[1]Bewertungsoptionen!$A$13:$B$22,2,FALSE)))</f>
        <v/>
      </c>
      <c r="R169" s="20" t="str">
        <f>IF(P169="","",IF(F169="","",VLOOKUP(F169,[1]Bewertungsoptionen!$A$26:$B$30,2,FALSE)))</f>
        <v/>
      </c>
      <c r="S169" s="21">
        <f t="shared" si="9"/>
        <v>0</v>
      </c>
      <c r="T169" s="20" t="str">
        <f>IF(P169="","",IF(H169="","",VLOOKUP(H169,[1]Bewertungsoptionen!$A$36:$B$38,2,FALSE)))</f>
        <v/>
      </c>
      <c r="U169" s="20" t="str">
        <f>IF(P169="","",IF(I169="","",VLOOKUP(I169,[1]Bewertungsoptionen!$A$42:$B$44,2,FALSE)))</f>
        <v/>
      </c>
      <c r="V169" s="20" t="str">
        <f>IF(P169="","",IF(J169="","",VLOOKUP(J169,[1]Bewertungsoptionen!$A$48:$B$50,2,FALSE)))</f>
        <v/>
      </c>
      <c r="W169" s="21">
        <f t="shared" si="10"/>
        <v>0</v>
      </c>
      <c r="X169" s="20" t="str">
        <f>IF(P169="","",IF(L169="","",VLOOKUP(L169,[1]Bewertungsoptionen!$A$56:$B$57,2,FALSE)))</f>
        <v/>
      </c>
      <c r="Y169" s="20" t="str">
        <f>IF(P169="","",IF(M169="","",VLOOKUP(M169,[1]Bewertungsoptionen!$A$61:$B$64,2,FALSE)))</f>
        <v/>
      </c>
      <c r="Z169" s="20" t="str">
        <f>IF(P169="","",IF(N169="","",VLOOKUP(N169,[1]Bewertungsoptionen!$A$68:$B$71,2,FALSE)))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IF(B170="","",VLOOKUP(B170,[1]Bewertungsoptionen!$A$4:$B$7,2,FALSE))</f>
        <v/>
      </c>
      <c r="Q170" s="20" t="str">
        <f>IF(P170="","",IF(E170="","",VLOOKUP(E170,[1]Bewertungsoptionen!$A$13:$B$22,2,FALSE)))</f>
        <v/>
      </c>
      <c r="R170" s="20" t="str">
        <f>IF(P170="","",IF(F170="","",VLOOKUP(F170,[1]Bewertungsoptionen!$A$26:$B$30,2,FALSE)))</f>
        <v/>
      </c>
      <c r="S170" s="21">
        <f t="shared" si="9"/>
        <v>0</v>
      </c>
      <c r="T170" s="20" t="str">
        <f>IF(P170="","",IF(H170="","",VLOOKUP(H170,[1]Bewertungsoptionen!$A$36:$B$38,2,FALSE)))</f>
        <v/>
      </c>
      <c r="U170" s="20" t="str">
        <f>IF(P170="","",IF(I170="","",VLOOKUP(I170,[1]Bewertungsoptionen!$A$42:$B$44,2,FALSE)))</f>
        <v/>
      </c>
      <c r="V170" s="20" t="str">
        <f>IF(P170="","",IF(J170="","",VLOOKUP(J170,[1]Bewertungsoptionen!$A$48:$B$50,2,FALSE)))</f>
        <v/>
      </c>
      <c r="W170" s="21">
        <f t="shared" si="10"/>
        <v>0</v>
      </c>
      <c r="X170" s="20" t="str">
        <f>IF(P170="","",IF(L170="","",VLOOKUP(L170,[1]Bewertungsoptionen!$A$56:$B$57,2,FALSE)))</f>
        <v/>
      </c>
      <c r="Y170" s="20" t="str">
        <f>IF(P170="","",IF(M170="","",VLOOKUP(M170,[1]Bewertungsoptionen!$A$61:$B$64,2,FALSE)))</f>
        <v/>
      </c>
      <c r="Z170" s="20" t="str">
        <f>IF(P170="","",IF(N170="","",VLOOKUP(N170,[1]Bewertungsoptionen!$A$68:$B$71,2,FALSE)))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IF(B171="","",VLOOKUP(B171,[1]Bewertungsoptionen!$A$4:$B$7,2,FALSE))</f>
        <v/>
      </c>
      <c r="Q171" s="20" t="str">
        <f>IF(P171="","",IF(E171="","",VLOOKUP(E171,[1]Bewertungsoptionen!$A$13:$B$22,2,FALSE)))</f>
        <v/>
      </c>
      <c r="R171" s="20" t="str">
        <f>IF(P171="","",IF(F171="","",VLOOKUP(F171,[1]Bewertungsoptionen!$A$26:$B$30,2,FALSE)))</f>
        <v/>
      </c>
      <c r="S171" s="21">
        <f t="shared" si="9"/>
        <v>0</v>
      </c>
      <c r="T171" s="20" t="str">
        <f>IF(P171="","",IF(H171="","",VLOOKUP(H171,[1]Bewertungsoptionen!$A$36:$B$38,2,FALSE)))</f>
        <v/>
      </c>
      <c r="U171" s="20" t="str">
        <f>IF(P171="","",IF(I171="","",VLOOKUP(I171,[1]Bewertungsoptionen!$A$42:$B$44,2,FALSE)))</f>
        <v/>
      </c>
      <c r="V171" s="20" t="str">
        <f>IF(P171="","",IF(J171="","",VLOOKUP(J171,[1]Bewertungsoptionen!$A$48:$B$50,2,FALSE)))</f>
        <v/>
      </c>
      <c r="W171" s="21">
        <f t="shared" si="10"/>
        <v>0</v>
      </c>
      <c r="X171" s="20" t="str">
        <f>IF(P171="","",IF(L171="","",VLOOKUP(L171,[1]Bewertungsoptionen!$A$56:$B$57,2,FALSE)))</f>
        <v/>
      </c>
      <c r="Y171" s="20" t="str">
        <f>IF(P171="","",IF(M171="","",VLOOKUP(M171,[1]Bewertungsoptionen!$A$61:$B$64,2,FALSE)))</f>
        <v/>
      </c>
      <c r="Z171" s="20" t="str">
        <f>IF(P171="","",IF(N171="","",VLOOKUP(N171,[1]Bewertungsoptionen!$A$68:$B$71,2,FALSE)))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IF(B172="","",VLOOKUP(B172,[1]Bewertungsoptionen!$A$4:$B$7,2,FALSE))</f>
        <v/>
      </c>
      <c r="Q172" s="20" t="str">
        <f>IF(P172="","",IF(E172="","",VLOOKUP(E172,[1]Bewertungsoptionen!$A$13:$B$22,2,FALSE)))</f>
        <v/>
      </c>
      <c r="R172" s="20" t="str">
        <f>IF(P172="","",IF(F172="","",VLOOKUP(F172,[1]Bewertungsoptionen!$A$26:$B$30,2,FALSE)))</f>
        <v/>
      </c>
      <c r="S172" s="21">
        <f t="shared" si="9"/>
        <v>0</v>
      </c>
      <c r="T172" s="20" t="str">
        <f>IF(P172="","",IF(H172="","",VLOOKUP(H172,[1]Bewertungsoptionen!$A$36:$B$38,2,FALSE)))</f>
        <v/>
      </c>
      <c r="U172" s="20" t="str">
        <f>IF(P172="","",IF(I172="","",VLOOKUP(I172,[1]Bewertungsoptionen!$A$42:$B$44,2,FALSE)))</f>
        <v/>
      </c>
      <c r="V172" s="20" t="str">
        <f>IF(P172="","",IF(J172="","",VLOOKUP(J172,[1]Bewertungsoptionen!$A$48:$B$50,2,FALSE)))</f>
        <v/>
      </c>
      <c r="W172" s="21">
        <f t="shared" si="10"/>
        <v>0</v>
      </c>
      <c r="X172" s="20" t="str">
        <f>IF(P172="","",IF(L172="","",VLOOKUP(L172,[1]Bewertungsoptionen!$A$56:$B$57,2,FALSE)))</f>
        <v/>
      </c>
      <c r="Y172" s="20" t="str">
        <f>IF(P172="","",IF(M172="","",VLOOKUP(M172,[1]Bewertungsoptionen!$A$61:$B$64,2,FALSE)))</f>
        <v/>
      </c>
      <c r="Z172" s="20" t="str">
        <f>IF(P172="","",IF(N172="","",VLOOKUP(N172,[1]Bewertungsoptionen!$A$68:$B$71,2,FALSE)))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IF(B173="","",VLOOKUP(B173,[1]Bewertungsoptionen!$A$4:$B$7,2,FALSE))</f>
        <v/>
      </c>
      <c r="Q173" s="20" t="str">
        <f>IF(P173="","",IF(E173="","",VLOOKUP(E173,[1]Bewertungsoptionen!$A$13:$B$22,2,FALSE)))</f>
        <v/>
      </c>
      <c r="R173" s="20" t="str">
        <f>IF(P173="","",IF(F173="","",VLOOKUP(F173,[1]Bewertungsoptionen!$A$26:$B$30,2,FALSE)))</f>
        <v/>
      </c>
      <c r="S173" s="21">
        <f t="shared" si="9"/>
        <v>0</v>
      </c>
      <c r="T173" s="20" t="str">
        <f>IF(P173="","",IF(H173="","",VLOOKUP(H173,[1]Bewertungsoptionen!$A$36:$B$38,2,FALSE)))</f>
        <v/>
      </c>
      <c r="U173" s="20" t="str">
        <f>IF(P173="","",IF(I173="","",VLOOKUP(I173,[1]Bewertungsoptionen!$A$42:$B$44,2,FALSE)))</f>
        <v/>
      </c>
      <c r="V173" s="20" t="str">
        <f>IF(P173="","",IF(J173="","",VLOOKUP(J173,[1]Bewertungsoptionen!$A$48:$B$50,2,FALSE)))</f>
        <v/>
      </c>
      <c r="W173" s="21">
        <f t="shared" si="10"/>
        <v>0</v>
      </c>
      <c r="X173" s="20" t="str">
        <f>IF(P173="","",IF(L173="","",VLOOKUP(L173,[1]Bewertungsoptionen!$A$56:$B$57,2,FALSE)))</f>
        <v/>
      </c>
      <c r="Y173" s="20" t="str">
        <f>IF(P173="","",IF(M173="","",VLOOKUP(M173,[1]Bewertungsoptionen!$A$61:$B$64,2,FALSE)))</f>
        <v/>
      </c>
      <c r="Z173" s="20" t="str">
        <f>IF(P173="","",IF(N173="","",VLOOKUP(N173,[1]Bewertungsoptionen!$A$68:$B$71,2,FALSE)))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IF(B174="","",VLOOKUP(B174,[1]Bewertungsoptionen!$A$4:$B$7,2,FALSE))</f>
        <v/>
      </c>
      <c r="Q174" s="20" t="str">
        <f>IF(P174="","",IF(E174="","",VLOOKUP(E174,[1]Bewertungsoptionen!$A$13:$B$22,2,FALSE)))</f>
        <v/>
      </c>
      <c r="R174" s="20" t="str">
        <f>IF(P174="","",IF(F174="","",VLOOKUP(F174,[1]Bewertungsoptionen!$A$26:$B$30,2,FALSE)))</f>
        <v/>
      </c>
      <c r="S174" s="21">
        <f t="shared" si="9"/>
        <v>0</v>
      </c>
      <c r="T174" s="20" t="str">
        <f>IF(P174="","",IF(H174="","",VLOOKUP(H174,[1]Bewertungsoptionen!$A$36:$B$38,2,FALSE)))</f>
        <v/>
      </c>
      <c r="U174" s="20" t="str">
        <f>IF(P174="","",IF(I174="","",VLOOKUP(I174,[1]Bewertungsoptionen!$A$42:$B$44,2,FALSE)))</f>
        <v/>
      </c>
      <c r="V174" s="20" t="str">
        <f>IF(P174="","",IF(J174="","",VLOOKUP(J174,[1]Bewertungsoptionen!$A$48:$B$50,2,FALSE)))</f>
        <v/>
      </c>
      <c r="W174" s="21">
        <f t="shared" si="10"/>
        <v>0</v>
      </c>
      <c r="X174" s="20" t="str">
        <f>IF(P174="","",IF(L174="","",VLOOKUP(L174,[1]Bewertungsoptionen!$A$56:$B$57,2,FALSE)))</f>
        <v/>
      </c>
      <c r="Y174" s="20" t="str">
        <f>IF(P174="","",IF(M174="","",VLOOKUP(M174,[1]Bewertungsoptionen!$A$61:$B$64,2,FALSE)))</f>
        <v/>
      </c>
      <c r="Z174" s="20" t="str">
        <f>IF(P174="","",IF(N174="","",VLOOKUP(N174,[1]Bewertungsoptionen!$A$68:$B$71,2,FALSE)))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IF(B175="","",VLOOKUP(B175,[1]Bewertungsoptionen!$A$4:$B$7,2,FALSE))</f>
        <v/>
      </c>
      <c r="Q175" s="20" t="str">
        <f>IF(P175="","",IF(E175="","",VLOOKUP(E175,[1]Bewertungsoptionen!$A$13:$B$22,2,FALSE)))</f>
        <v/>
      </c>
      <c r="R175" s="20" t="str">
        <f>IF(P175="","",IF(F175="","",VLOOKUP(F175,[1]Bewertungsoptionen!$A$26:$B$30,2,FALSE)))</f>
        <v/>
      </c>
      <c r="S175" s="21">
        <f t="shared" si="9"/>
        <v>0</v>
      </c>
      <c r="T175" s="20" t="str">
        <f>IF(P175="","",IF(H175="","",VLOOKUP(H175,[1]Bewertungsoptionen!$A$36:$B$38,2,FALSE)))</f>
        <v/>
      </c>
      <c r="U175" s="20" t="str">
        <f>IF(P175="","",IF(I175="","",VLOOKUP(I175,[1]Bewertungsoptionen!$A$42:$B$44,2,FALSE)))</f>
        <v/>
      </c>
      <c r="V175" s="20" t="str">
        <f>IF(P175="","",IF(J175="","",VLOOKUP(J175,[1]Bewertungsoptionen!$A$48:$B$50,2,FALSE)))</f>
        <v/>
      </c>
      <c r="W175" s="21">
        <f t="shared" si="10"/>
        <v>0</v>
      </c>
      <c r="X175" s="20" t="str">
        <f>IF(P175="","",IF(L175="","",VLOOKUP(L175,[1]Bewertungsoptionen!$A$56:$B$57,2,FALSE)))</f>
        <v/>
      </c>
      <c r="Y175" s="20" t="str">
        <f>IF(P175="","",IF(M175="","",VLOOKUP(M175,[1]Bewertungsoptionen!$A$61:$B$64,2,FALSE)))</f>
        <v/>
      </c>
      <c r="Z175" s="20" t="str">
        <f>IF(P175="","",IF(N175="","",VLOOKUP(N175,[1]Bewertungsoptionen!$A$68:$B$71,2,FALSE)))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IF(B176="","",VLOOKUP(B176,[1]Bewertungsoptionen!$A$4:$B$7,2,FALSE))</f>
        <v/>
      </c>
      <c r="Q176" s="20" t="str">
        <f>IF(P176="","",IF(E176="","",VLOOKUP(E176,[1]Bewertungsoptionen!$A$13:$B$22,2,FALSE)))</f>
        <v/>
      </c>
      <c r="R176" s="20" t="str">
        <f>IF(P176="","",IF(F176="","",VLOOKUP(F176,[1]Bewertungsoptionen!$A$26:$B$30,2,FALSE)))</f>
        <v/>
      </c>
      <c r="S176" s="21">
        <f t="shared" si="9"/>
        <v>0</v>
      </c>
      <c r="T176" s="20" t="str">
        <f>IF(P176="","",IF(H176="","",VLOOKUP(H176,[1]Bewertungsoptionen!$A$36:$B$38,2,FALSE)))</f>
        <v/>
      </c>
      <c r="U176" s="20" t="str">
        <f>IF(P176="","",IF(I176="","",VLOOKUP(I176,[1]Bewertungsoptionen!$A$42:$B$44,2,FALSE)))</f>
        <v/>
      </c>
      <c r="V176" s="20" t="str">
        <f>IF(P176="","",IF(J176="","",VLOOKUP(J176,[1]Bewertungsoptionen!$A$48:$B$50,2,FALSE)))</f>
        <v/>
      </c>
      <c r="W176" s="21">
        <f t="shared" si="10"/>
        <v>0</v>
      </c>
      <c r="X176" s="20" t="str">
        <f>IF(P176="","",IF(L176="","",VLOOKUP(L176,[1]Bewertungsoptionen!$A$56:$B$57,2,FALSE)))</f>
        <v/>
      </c>
      <c r="Y176" s="20" t="str">
        <f>IF(P176="","",IF(M176="","",VLOOKUP(M176,[1]Bewertungsoptionen!$A$61:$B$64,2,FALSE)))</f>
        <v/>
      </c>
      <c r="Z176" s="20" t="str">
        <f>IF(P176="","",IF(N176="","",VLOOKUP(N176,[1]Bewertungsoptionen!$A$68:$B$71,2,FALSE)))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IF(B177="","",VLOOKUP(B177,[1]Bewertungsoptionen!$A$4:$B$7,2,FALSE))</f>
        <v/>
      </c>
      <c r="Q177" s="20" t="str">
        <f>IF(P177="","",IF(E177="","",VLOOKUP(E177,[1]Bewertungsoptionen!$A$13:$B$22,2,FALSE)))</f>
        <v/>
      </c>
      <c r="R177" s="20" t="str">
        <f>IF(P177="","",IF(F177="","",VLOOKUP(F177,[1]Bewertungsoptionen!$A$26:$B$30,2,FALSE)))</f>
        <v/>
      </c>
      <c r="S177" s="21">
        <f t="shared" si="9"/>
        <v>0</v>
      </c>
      <c r="T177" s="20" t="str">
        <f>IF(P177="","",IF(H177="","",VLOOKUP(H177,[1]Bewertungsoptionen!$A$36:$B$38,2,FALSE)))</f>
        <v/>
      </c>
      <c r="U177" s="20" t="str">
        <f>IF(P177="","",IF(I177="","",VLOOKUP(I177,[1]Bewertungsoptionen!$A$42:$B$44,2,FALSE)))</f>
        <v/>
      </c>
      <c r="V177" s="20" t="str">
        <f>IF(P177="","",IF(J177="","",VLOOKUP(J177,[1]Bewertungsoptionen!$A$48:$B$50,2,FALSE)))</f>
        <v/>
      </c>
      <c r="W177" s="21">
        <f t="shared" si="10"/>
        <v>0</v>
      </c>
      <c r="X177" s="20" t="str">
        <f>IF(P177="","",IF(L177="","",VLOOKUP(L177,[1]Bewertungsoptionen!$A$56:$B$57,2,FALSE)))</f>
        <v/>
      </c>
      <c r="Y177" s="20" t="str">
        <f>IF(P177="","",IF(M177="","",VLOOKUP(M177,[1]Bewertungsoptionen!$A$61:$B$64,2,FALSE)))</f>
        <v/>
      </c>
      <c r="Z177" s="20" t="str">
        <f>IF(P177="","",IF(N177="","",VLOOKUP(N177,[1]Bewertungsoptionen!$A$68:$B$71,2,FALSE)))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IF(B178="","",VLOOKUP(B178,[1]Bewertungsoptionen!$A$4:$B$7,2,FALSE))</f>
        <v/>
      </c>
      <c r="Q178" s="20" t="str">
        <f>IF(P178="","",IF(E178="","",VLOOKUP(E178,[1]Bewertungsoptionen!$A$13:$B$22,2,FALSE)))</f>
        <v/>
      </c>
      <c r="R178" s="20" t="str">
        <f>IF(P178="","",IF(F178="","",VLOOKUP(F178,[1]Bewertungsoptionen!$A$26:$B$30,2,FALSE)))</f>
        <v/>
      </c>
      <c r="S178" s="21">
        <f t="shared" si="9"/>
        <v>0</v>
      </c>
      <c r="T178" s="20" t="str">
        <f>IF(P178="","",IF(H178="","",VLOOKUP(H178,[1]Bewertungsoptionen!$A$36:$B$38,2,FALSE)))</f>
        <v/>
      </c>
      <c r="U178" s="20" t="str">
        <f>IF(P178="","",IF(I178="","",VLOOKUP(I178,[1]Bewertungsoptionen!$A$42:$B$44,2,FALSE)))</f>
        <v/>
      </c>
      <c r="V178" s="20" t="str">
        <f>IF(P178="","",IF(J178="","",VLOOKUP(J178,[1]Bewertungsoptionen!$A$48:$B$50,2,FALSE)))</f>
        <v/>
      </c>
      <c r="W178" s="21">
        <f t="shared" si="10"/>
        <v>0</v>
      </c>
      <c r="X178" s="20" t="str">
        <f>IF(P178="","",IF(L178="","",VLOOKUP(L178,[1]Bewertungsoptionen!$A$56:$B$57,2,FALSE)))</f>
        <v/>
      </c>
      <c r="Y178" s="20" t="str">
        <f>IF(P178="","",IF(M178="","",VLOOKUP(M178,[1]Bewertungsoptionen!$A$61:$B$64,2,FALSE)))</f>
        <v/>
      </c>
      <c r="Z178" s="20" t="str">
        <f>IF(P178="","",IF(N178="","",VLOOKUP(N178,[1]Bewertungsoptionen!$A$68:$B$71,2,FALSE)))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IF(B179="","",VLOOKUP(B179,[1]Bewertungsoptionen!$A$4:$B$7,2,FALSE))</f>
        <v/>
      </c>
      <c r="Q179" s="20" t="str">
        <f>IF(P179="","",IF(E179="","",VLOOKUP(E179,[1]Bewertungsoptionen!$A$13:$B$22,2,FALSE)))</f>
        <v/>
      </c>
      <c r="R179" s="20" t="str">
        <f>IF(P179="","",IF(F179="","",VLOOKUP(F179,[1]Bewertungsoptionen!$A$26:$B$30,2,FALSE)))</f>
        <v/>
      </c>
      <c r="S179" s="21">
        <f t="shared" si="9"/>
        <v>0</v>
      </c>
      <c r="T179" s="20" t="str">
        <f>IF(P179="","",IF(H179="","",VLOOKUP(H179,[1]Bewertungsoptionen!$A$36:$B$38,2,FALSE)))</f>
        <v/>
      </c>
      <c r="U179" s="20" t="str">
        <f>IF(P179="","",IF(I179="","",VLOOKUP(I179,[1]Bewertungsoptionen!$A$42:$B$44,2,FALSE)))</f>
        <v/>
      </c>
      <c r="V179" s="20" t="str">
        <f>IF(P179="","",IF(J179="","",VLOOKUP(J179,[1]Bewertungsoptionen!$A$48:$B$50,2,FALSE)))</f>
        <v/>
      </c>
      <c r="W179" s="21">
        <f t="shared" si="10"/>
        <v>0</v>
      </c>
      <c r="X179" s="20" t="str">
        <f>IF(P179="","",IF(L179="","",VLOOKUP(L179,[1]Bewertungsoptionen!$A$56:$B$57,2,FALSE)))</f>
        <v/>
      </c>
      <c r="Y179" s="20" t="str">
        <f>IF(P179="","",IF(M179="","",VLOOKUP(M179,[1]Bewertungsoptionen!$A$61:$B$64,2,FALSE)))</f>
        <v/>
      </c>
      <c r="Z179" s="20" t="str">
        <f>IF(P179="","",IF(N179="","",VLOOKUP(N179,[1]Bewertungsoptionen!$A$68:$B$71,2,FALSE)))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IF(B180="","",VLOOKUP(B180,[1]Bewertungsoptionen!$A$4:$B$7,2,FALSE))</f>
        <v/>
      </c>
      <c r="Q180" s="20" t="str">
        <f>IF(P180="","",IF(E180="","",VLOOKUP(E180,[1]Bewertungsoptionen!$A$13:$B$22,2,FALSE)))</f>
        <v/>
      </c>
      <c r="R180" s="20" t="str">
        <f>IF(P180="","",IF(F180="","",VLOOKUP(F180,[1]Bewertungsoptionen!$A$26:$B$30,2,FALSE)))</f>
        <v/>
      </c>
      <c r="S180" s="21">
        <f t="shared" si="9"/>
        <v>0</v>
      </c>
      <c r="T180" s="20" t="str">
        <f>IF(P180="","",IF(H180="","",VLOOKUP(H180,[1]Bewertungsoptionen!$A$36:$B$38,2,FALSE)))</f>
        <v/>
      </c>
      <c r="U180" s="20" t="str">
        <f>IF(P180="","",IF(I180="","",VLOOKUP(I180,[1]Bewertungsoptionen!$A$42:$B$44,2,FALSE)))</f>
        <v/>
      </c>
      <c r="V180" s="20" t="str">
        <f>IF(P180="","",IF(J180="","",VLOOKUP(J180,[1]Bewertungsoptionen!$A$48:$B$50,2,FALSE)))</f>
        <v/>
      </c>
      <c r="W180" s="21">
        <f t="shared" si="10"/>
        <v>0</v>
      </c>
      <c r="X180" s="20" t="str">
        <f>IF(P180="","",IF(L180="","",VLOOKUP(L180,[1]Bewertungsoptionen!$A$56:$B$57,2,FALSE)))</f>
        <v/>
      </c>
      <c r="Y180" s="20" t="str">
        <f>IF(P180="","",IF(M180="","",VLOOKUP(M180,[1]Bewertungsoptionen!$A$61:$B$64,2,FALSE)))</f>
        <v/>
      </c>
      <c r="Z180" s="20" t="str">
        <f>IF(P180="","",IF(N180="","",VLOOKUP(N180,[1]Bewertungsoptionen!$A$68:$B$71,2,FALSE)))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IF(B181="","",VLOOKUP(B181,[1]Bewertungsoptionen!$A$4:$B$7,2,FALSE))</f>
        <v/>
      </c>
      <c r="Q181" s="20" t="str">
        <f>IF(P181="","",IF(E181="","",VLOOKUP(E181,[1]Bewertungsoptionen!$A$13:$B$22,2,FALSE)))</f>
        <v/>
      </c>
      <c r="R181" s="20" t="str">
        <f>IF(P181="","",IF(F181="","",VLOOKUP(F181,[1]Bewertungsoptionen!$A$26:$B$30,2,FALSE)))</f>
        <v/>
      </c>
      <c r="S181" s="21">
        <f t="shared" si="9"/>
        <v>0</v>
      </c>
      <c r="T181" s="20" t="str">
        <f>IF(P181="","",IF(H181="","",VLOOKUP(H181,[1]Bewertungsoptionen!$A$36:$B$38,2,FALSE)))</f>
        <v/>
      </c>
      <c r="U181" s="20" t="str">
        <f>IF(P181="","",IF(I181="","",VLOOKUP(I181,[1]Bewertungsoptionen!$A$42:$B$44,2,FALSE)))</f>
        <v/>
      </c>
      <c r="V181" s="20" t="str">
        <f>IF(P181="","",IF(J181="","",VLOOKUP(J181,[1]Bewertungsoptionen!$A$48:$B$50,2,FALSE)))</f>
        <v/>
      </c>
      <c r="W181" s="21">
        <f t="shared" si="10"/>
        <v>0</v>
      </c>
      <c r="X181" s="20" t="str">
        <f>IF(P181="","",IF(L181="","",VLOOKUP(L181,[1]Bewertungsoptionen!$A$56:$B$57,2,FALSE)))</f>
        <v/>
      </c>
      <c r="Y181" s="20" t="str">
        <f>IF(P181="","",IF(M181="","",VLOOKUP(M181,[1]Bewertungsoptionen!$A$61:$B$64,2,FALSE)))</f>
        <v/>
      </c>
      <c r="Z181" s="20" t="str">
        <f>IF(P181="","",IF(N181="","",VLOOKUP(N181,[1]Bewertungsoptionen!$A$68:$B$71,2,FALSE)))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IF(B182="","",VLOOKUP(B182,[1]Bewertungsoptionen!$A$4:$B$7,2,FALSE))</f>
        <v/>
      </c>
      <c r="Q182" s="20" t="str">
        <f>IF(P182="","",IF(E182="","",VLOOKUP(E182,[1]Bewertungsoptionen!$A$13:$B$22,2,FALSE)))</f>
        <v/>
      </c>
      <c r="R182" s="20" t="str">
        <f>IF(P182="","",IF(F182="","",VLOOKUP(F182,[1]Bewertungsoptionen!$A$26:$B$30,2,FALSE)))</f>
        <v/>
      </c>
      <c r="S182" s="21">
        <f t="shared" si="9"/>
        <v>0</v>
      </c>
      <c r="T182" s="20" t="str">
        <f>IF(P182="","",IF(H182="","",VLOOKUP(H182,[1]Bewertungsoptionen!$A$36:$B$38,2,FALSE)))</f>
        <v/>
      </c>
      <c r="U182" s="20" t="str">
        <f>IF(P182="","",IF(I182="","",VLOOKUP(I182,[1]Bewertungsoptionen!$A$42:$B$44,2,FALSE)))</f>
        <v/>
      </c>
      <c r="V182" s="20" t="str">
        <f>IF(P182="","",IF(J182="","",VLOOKUP(J182,[1]Bewertungsoptionen!$A$48:$B$50,2,FALSE)))</f>
        <v/>
      </c>
      <c r="W182" s="21">
        <f t="shared" si="10"/>
        <v>0</v>
      </c>
      <c r="X182" s="20" t="str">
        <f>IF(P182="","",IF(L182="","",VLOOKUP(L182,[1]Bewertungsoptionen!$A$56:$B$57,2,FALSE)))</f>
        <v/>
      </c>
      <c r="Y182" s="20" t="str">
        <f>IF(P182="","",IF(M182="","",VLOOKUP(M182,[1]Bewertungsoptionen!$A$61:$B$64,2,FALSE)))</f>
        <v/>
      </c>
      <c r="Z182" s="20" t="str">
        <f>IF(P182="","",IF(N182="","",VLOOKUP(N182,[1]Bewertungsoptionen!$A$68:$B$71,2,FALSE)))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IF(B183="","",VLOOKUP(B183,[1]Bewertungsoptionen!$A$4:$B$7,2,FALSE))</f>
        <v/>
      </c>
      <c r="Q183" s="20" t="str">
        <f>IF(P183="","",IF(E183="","",VLOOKUP(E183,[1]Bewertungsoptionen!$A$13:$B$22,2,FALSE)))</f>
        <v/>
      </c>
      <c r="R183" s="20" t="str">
        <f>IF(P183="","",IF(F183="","",VLOOKUP(F183,[1]Bewertungsoptionen!$A$26:$B$30,2,FALSE)))</f>
        <v/>
      </c>
      <c r="S183" s="21">
        <f t="shared" si="9"/>
        <v>0</v>
      </c>
      <c r="T183" s="20" t="str">
        <f>IF(P183="","",IF(H183="","",VLOOKUP(H183,[1]Bewertungsoptionen!$A$36:$B$38,2,FALSE)))</f>
        <v/>
      </c>
      <c r="U183" s="20" t="str">
        <f>IF(P183="","",IF(I183="","",VLOOKUP(I183,[1]Bewertungsoptionen!$A$42:$B$44,2,FALSE)))</f>
        <v/>
      </c>
      <c r="V183" s="20" t="str">
        <f>IF(P183="","",IF(J183="","",VLOOKUP(J183,[1]Bewertungsoptionen!$A$48:$B$50,2,FALSE)))</f>
        <v/>
      </c>
      <c r="W183" s="21">
        <f t="shared" si="10"/>
        <v>0</v>
      </c>
      <c r="X183" s="20" t="str">
        <f>IF(P183="","",IF(L183="","",VLOOKUP(L183,[1]Bewertungsoptionen!$A$56:$B$57,2,FALSE)))</f>
        <v/>
      </c>
      <c r="Y183" s="20" t="str">
        <f>IF(P183="","",IF(M183="","",VLOOKUP(M183,[1]Bewertungsoptionen!$A$61:$B$64,2,FALSE)))</f>
        <v/>
      </c>
      <c r="Z183" s="20" t="str">
        <f>IF(P183="","",IF(N183="","",VLOOKUP(N183,[1]Bewertungsoptionen!$A$68:$B$71,2,FALSE)))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IF(B184="","",VLOOKUP(B184,[1]Bewertungsoptionen!$A$4:$B$7,2,FALSE))</f>
        <v/>
      </c>
      <c r="Q184" s="20" t="str">
        <f>IF(P184="","",IF(E184="","",VLOOKUP(E184,[1]Bewertungsoptionen!$A$13:$B$22,2,FALSE)))</f>
        <v/>
      </c>
      <c r="R184" s="20" t="str">
        <f>IF(P184="","",IF(F184="","",VLOOKUP(F184,[1]Bewertungsoptionen!$A$26:$B$30,2,FALSE)))</f>
        <v/>
      </c>
      <c r="S184" s="21">
        <f t="shared" si="9"/>
        <v>0</v>
      </c>
      <c r="T184" s="20" t="str">
        <f>IF(P184="","",IF(H184="","",VLOOKUP(H184,[1]Bewertungsoptionen!$A$36:$B$38,2,FALSE)))</f>
        <v/>
      </c>
      <c r="U184" s="20" t="str">
        <f>IF(P184="","",IF(I184="","",VLOOKUP(I184,[1]Bewertungsoptionen!$A$42:$B$44,2,FALSE)))</f>
        <v/>
      </c>
      <c r="V184" s="20" t="str">
        <f>IF(P184="","",IF(J184="","",VLOOKUP(J184,[1]Bewertungsoptionen!$A$48:$B$50,2,FALSE)))</f>
        <v/>
      </c>
      <c r="W184" s="21">
        <f t="shared" si="10"/>
        <v>0</v>
      </c>
      <c r="X184" s="20" t="str">
        <f>IF(P184="","",IF(L184="","",VLOOKUP(L184,[1]Bewertungsoptionen!$A$56:$B$57,2,FALSE)))</f>
        <v/>
      </c>
      <c r="Y184" s="20" t="str">
        <f>IF(P184="","",IF(M184="","",VLOOKUP(M184,[1]Bewertungsoptionen!$A$61:$B$64,2,FALSE)))</f>
        <v/>
      </c>
      <c r="Z184" s="20" t="str">
        <f>IF(P184="","",IF(N184="","",VLOOKUP(N184,[1]Bewertungsoptionen!$A$68:$B$71,2,FALSE)))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IF(B185="","",VLOOKUP(B185,[1]Bewertungsoptionen!$A$4:$B$7,2,FALSE))</f>
        <v/>
      </c>
      <c r="Q185" s="20" t="str">
        <f>IF(P185="","",IF(E185="","",VLOOKUP(E185,[1]Bewertungsoptionen!$A$13:$B$22,2,FALSE)))</f>
        <v/>
      </c>
      <c r="R185" s="20" t="str">
        <f>IF(P185="","",IF(F185="","",VLOOKUP(F185,[1]Bewertungsoptionen!$A$26:$B$30,2,FALSE)))</f>
        <v/>
      </c>
      <c r="S185" s="21">
        <f t="shared" si="9"/>
        <v>0</v>
      </c>
      <c r="T185" s="20" t="str">
        <f>IF(P185="","",IF(H185="","",VLOOKUP(H185,[1]Bewertungsoptionen!$A$36:$B$38,2,FALSE)))</f>
        <v/>
      </c>
      <c r="U185" s="20" t="str">
        <f>IF(P185="","",IF(I185="","",VLOOKUP(I185,[1]Bewertungsoptionen!$A$42:$B$44,2,FALSE)))</f>
        <v/>
      </c>
      <c r="V185" s="20" t="str">
        <f>IF(P185="","",IF(J185="","",VLOOKUP(J185,[1]Bewertungsoptionen!$A$48:$B$50,2,FALSE)))</f>
        <v/>
      </c>
      <c r="W185" s="21">
        <f t="shared" si="10"/>
        <v>0</v>
      </c>
      <c r="X185" s="20" t="str">
        <f>IF(P185="","",IF(L185="","",VLOOKUP(L185,[1]Bewertungsoptionen!$A$56:$B$57,2,FALSE)))</f>
        <v/>
      </c>
      <c r="Y185" s="20" t="str">
        <f>IF(P185="","",IF(M185="","",VLOOKUP(M185,[1]Bewertungsoptionen!$A$61:$B$64,2,FALSE)))</f>
        <v/>
      </c>
      <c r="Z185" s="20" t="str">
        <f>IF(P185="","",IF(N185="","",VLOOKUP(N185,[1]Bewertungsoptionen!$A$68:$B$71,2,FALSE)))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IF(B186="","",VLOOKUP(B186,[1]Bewertungsoptionen!$A$4:$B$7,2,FALSE))</f>
        <v/>
      </c>
      <c r="Q186" s="20" t="str">
        <f>IF(P186="","",IF(E186="","",VLOOKUP(E186,[1]Bewertungsoptionen!$A$13:$B$22,2,FALSE)))</f>
        <v/>
      </c>
      <c r="R186" s="20" t="str">
        <f>IF(P186="","",IF(F186="","",VLOOKUP(F186,[1]Bewertungsoptionen!$A$26:$B$30,2,FALSE)))</f>
        <v/>
      </c>
      <c r="S186" s="21">
        <f t="shared" si="9"/>
        <v>0</v>
      </c>
      <c r="T186" s="20" t="str">
        <f>IF(P186="","",IF(H186="","",VLOOKUP(H186,[1]Bewertungsoptionen!$A$36:$B$38,2,FALSE)))</f>
        <v/>
      </c>
      <c r="U186" s="20" t="str">
        <f>IF(P186="","",IF(I186="","",VLOOKUP(I186,[1]Bewertungsoptionen!$A$42:$B$44,2,FALSE)))</f>
        <v/>
      </c>
      <c r="V186" s="20" t="str">
        <f>IF(P186="","",IF(J186="","",VLOOKUP(J186,[1]Bewertungsoptionen!$A$48:$B$50,2,FALSE)))</f>
        <v/>
      </c>
      <c r="W186" s="21">
        <f t="shared" si="10"/>
        <v>0</v>
      </c>
      <c r="X186" s="20" t="str">
        <f>IF(P186="","",IF(L186="","",VLOOKUP(L186,[1]Bewertungsoptionen!$A$56:$B$57,2,FALSE)))</f>
        <v/>
      </c>
      <c r="Y186" s="20" t="str">
        <f>IF(P186="","",IF(M186="","",VLOOKUP(M186,[1]Bewertungsoptionen!$A$61:$B$64,2,FALSE)))</f>
        <v/>
      </c>
      <c r="Z186" s="20" t="str">
        <f>IF(P186="","",IF(N186="","",VLOOKUP(N186,[1]Bewertungsoptionen!$A$68:$B$71,2,FALSE)))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IF(B187="","",VLOOKUP(B187,[1]Bewertungsoptionen!$A$4:$B$7,2,FALSE))</f>
        <v/>
      </c>
      <c r="Q187" s="20" t="str">
        <f>IF(P187="","",IF(E187="","",VLOOKUP(E187,[1]Bewertungsoptionen!$A$13:$B$22,2,FALSE)))</f>
        <v/>
      </c>
      <c r="R187" s="20" t="str">
        <f>IF(P187="","",IF(F187="","",VLOOKUP(F187,[1]Bewertungsoptionen!$A$26:$B$30,2,FALSE)))</f>
        <v/>
      </c>
      <c r="S187" s="21">
        <f t="shared" si="9"/>
        <v>0</v>
      </c>
      <c r="T187" s="20" t="str">
        <f>IF(P187="","",IF(H187="","",VLOOKUP(H187,[1]Bewertungsoptionen!$A$36:$B$38,2,FALSE)))</f>
        <v/>
      </c>
      <c r="U187" s="20" t="str">
        <f>IF(P187="","",IF(I187="","",VLOOKUP(I187,[1]Bewertungsoptionen!$A$42:$B$44,2,FALSE)))</f>
        <v/>
      </c>
      <c r="V187" s="20" t="str">
        <f>IF(P187="","",IF(J187="","",VLOOKUP(J187,[1]Bewertungsoptionen!$A$48:$B$50,2,FALSE)))</f>
        <v/>
      </c>
      <c r="W187" s="21">
        <f t="shared" si="10"/>
        <v>0</v>
      </c>
      <c r="X187" s="20" t="str">
        <f>IF(P187="","",IF(L187="","",VLOOKUP(L187,[1]Bewertungsoptionen!$A$56:$B$57,2,FALSE)))</f>
        <v/>
      </c>
      <c r="Y187" s="20" t="str">
        <f>IF(P187="","",IF(M187="","",VLOOKUP(M187,[1]Bewertungsoptionen!$A$61:$B$64,2,FALSE)))</f>
        <v/>
      </c>
      <c r="Z187" s="20" t="str">
        <f>IF(P187="","",IF(N187="","",VLOOKUP(N187,[1]Bewertungsoptionen!$A$68:$B$71,2,FALSE)))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IF(B188="","",VLOOKUP(B188,[1]Bewertungsoptionen!$A$4:$B$7,2,FALSE))</f>
        <v/>
      </c>
      <c r="Q188" s="20" t="str">
        <f>IF(P188="","",IF(E188="","",VLOOKUP(E188,[1]Bewertungsoptionen!$A$13:$B$22,2,FALSE)))</f>
        <v/>
      </c>
      <c r="R188" s="20" t="str">
        <f>IF(P188="","",IF(F188="","",VLOOKUP(F188,[1]Bewertungsoptionen!$A$26:$B$30,2,FALSE)))</f>
        <v/>
      </c>
      <c r="S188" s="21">
        <f t="shared" si="9"/>
        <v>0</v>
      </c>
      <c r="T188" s="20" t="str">
        <f>IF(P188="","",IF(H188="","",VLOOKUP(H188,[1]Bewertungsoptionen!$A$36:$B$38,2,FALSE)))</f>
        <v/>
      </c>
      <c r="U188" s="20" t="str">
        <f>IF(P188="","",IF(I188="","",VLOOKUP(I188,[1]Bewertungsoptionen!$A$42:$B$44,2,FALSE)))</f>
        <v/>
      </c>
      <c r="V188" s="20" t="str">
        <f>IF(P188="","",IF(J188="","",VLOOKUP(J188,[1]Bewertungsoptionen!$A$48:$B$50,2,FALSE)))</f>
        <v/>
      </c>
      <c r="W188" s="21">
        <f t="shared" si="10"/>
        <v>0</v>
      </c>
      <c r="X188" s="20" t="str">
        <f>IF(P188="","",IF(L188="","",VLOOKUP(L188,[1]Bewertungsoptionen!$A$56:$B$57,2,FALSE)))</f>
        <v/>
      </c>
      <c r="Y188" s="20" t="str">
        <f>IF(P188="","",IF(M188="","",VLOOKUP(M188,[1]Bewertungsoptionen!$A$61:$B$64,2,FALSE)))</f>
        <v/>
      </c>
      <c r="Z188" s="20" t="str">
        <f>IF(P188="","",IF(N188="","",VLOOKUP(N188,[1]Bewertungsoptionen!$A$68:$B$71,2,FALSE)))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IF(B189="","",VLOOKUP(B189,[1]Bewertungsoptionen!$A$4:$B$7,2,FALSE))</f>
        <v/>
      </c>
      <c r="Q189" s="20" t="str">
        <f>IF(P189="","",IF(E189="","",VLOOKUP(E189,[1]Bewertungsoptionen!$A$13:$B$22,2,FALSE)))</f>
        <v/>
      </c>
      <c r="R189" s="20" t="str">
        <f>IF(P189="","",IF(F189="","",VLOOKUP(F189,[1]Bewertungsoptionen!$A$26:$B$30,2,FALSE)))</f>
        <v/>
      </c>
      <c r="S189" s="21">
        <f t="shared" si="9"/>
        <v>0</v>
      </c>
      <c r="T189" s="20" t="str">
        <f>IF(P189="","",IF(H189="","",VLOOKUP(H189,[1]Bewertungsoptionen!$A$36:$B$38,2,FALSE)))</f>
        <v/>
      </c>
      <c r="U189" s="20" t="str">
        <f>IF(P189="","",IF(I189="","",VLOOKUP(I189,[1]Bewertungsoptionen!$A$42:$B$44,2,FALSE)))</f>
        <v/>
      </c>
      <c r="V189" s="20" t="str">
        <f>IF(P189="","",IF(J189="","",VLOOKUP(J189,[1]Bewertungsoptionen!$A$48:$B$50,2,FALSE)))</f>
        <v/>
      </c>
      <c r="W189" s="21">
        <f t="shared" si="10"/>
        <v>0</v>
      </c>
      <c r="X189" s="20" t="str">
        <f>IF(P189="","",IF(L189="","",VLOOKUP(L189,[1]Bewertungsoptionen!$A$56:$B$57,2,FALSE)))</f>
        <v/>
      </c>
      <c r="Y189" s="20" t="str">
        <f>IF(P189="","",IF(M189="","",VLOOKUP(M189,[1]Bewertungsoptionen!$A$61:$B$64,2,FALSE)))</f>
        <v/>
      </c>
      <c r="Z189" s="20" t="str">
        <f>IF(P189="","",IF(N189="","",VLOOKUP(N189,[1]Bewertungsoptionen!$A$68:$B$71,2,FALSE)))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IF(B190="","",VLOOKUP(B190,[1]Bewertungsoptionen!$A$4:$B$7,2,FALSE))</f>
        <v/>
      </c>
      <c r="Q190" s="20" t="str">
        <f>IF(P190="","",IF(E190="","",VLOOKUP(E190,[1]Bewertungsoptionen!$A$13:$B$22,2,FALSE)))</f>
        <v/>
      </c>
      <c r="R190" s="20" t="str">
        <f>IF(P190="","",IF(F190="","",VLOOKUP(F190,[1]Bewertungsoptionen!$A$26:$B$30,2,FALSE)))</f>
        <v/>
      </c>
      <c r="S190" s="21">
        <f t="shared" si="9"/>
        <v>0</v>
      </c>
      <c r="T190" s="20" t="str">
        <f>IF(P190="","",IF(H190="","",VLOOKUP(H190,[1]Bewertungsoptionen!$A$36:$B$38,2,FALSE)))</f>
        <v/>
      </c>
      <c r="U190" s="20" t="str">
        <f>IF(P190="","",IF(I190="","",VLOOKUP(I190,[1]Bewertungsoptionen!$A$42:$B$44,2,FALSE)))</f>
        <v/>
      </c>
      <c r="V190" s="20" t="str">
        <f>IF(P190="","",IF(J190="","",VLOOKUP(J190,[1]Bewertungsoptionen!$A$48:$B$50,2,FALSE)))</f>
        <v/>
      </c>
      <c r="W190" s="21">
        <f t="shared" si="10"/>
        <v>0</v>
      </c>
      <c r="X190" s="20" t="str">
        <f>IF(P190="","",IF(L190="","",VLOOKUP(L190,[1]Bewertungsoptionen!$A$56:$B$57,2,FALSE)))</f>
        <v/>
      </c>
      <c r="Y190" s="20" t="str">
        <f>IF(P190="","",IF(M190="","",VLOOKUP(M190,[1]Bewertungsoptionen!$A$61:$B$64,2,FALSE)))</f>
        <v/>
      </c>
      <c r="Z190" s="20" t="str">
        <f>IF(P190="","",IF(N190="","",VLOOKUP(N190,[1]Bewertungsoptionen!$A$68:$B$71,2,FALSE)))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IF(B191="","",VLOOKUP(B191,[1]Bewertungsoptionen!$A$4:$B$7,2,FALSE))</f>
        <v/>
      </c>
      <c r="Q191" s="20" t="str">
        <f>IF(P191="","",IF(E191="","",VLOOKUP(E191,[1]Bewertungsoptionen!$A$13:$B$22,2,FALSE)))</f>
        <v/>
      </c>
      <c r="R191" s="20" t="str">
        <f>IF(P191="","",IF(F191="","",VLOOKUP(F191,[1]Bewertungsoptionen!$A$26:$B$30,2,FALSE)))</f>
        <v/>
      </c>
      <c r="S191" s="21">
        <f t="shared" si="9"/>
        <v>0</v>
      </c>
      <c r="T191" s="20" t="str">
        <f>IF(P191="","",IF(H191="","",VLOOKUP(H191,[1]Bewertungsoptionen!$A$36:$B$38,2,FALSE)))</f>
        <v/>
      </c>
      <c r="U191" s="20" t="str">
        <f>IF(P191="","",IF(I191="","",VLOOKUP(I191,[1]Bewertungsoptionen!$A$42:$B$44,2,FALSE)))</f>
        <v/>
      </c>
      <c r="V191" s="20" t="str">
        <f>IF(P191="","",IF(J191="","",VLOOKUP(J191,[1]Bewertungsoptionen!$A$48:$B$50,2,FALSE)))</f>
        <v/>
      </c>
      <c r="W191" s="21">
        <f t="shared" si="10"/>
        <v>0</v>
      </c>
      <c r="X191" s="20" t="str">
        <f>IF(P191="","",IF(L191="","",VLOOKUP(L191,[1]Bewertungsoptionen!$A$56:$B$57,2,FALSE)))</f>
        <v/>
      </c>
      <c r="Y191" s="20" t="str">
        <f>IF(P191="","",IF(M191="","",VLOOKUP(M191,[1]Bewertungsoptionen!$A$61:$B$64,2,FALSE)))</f>
        <v/>
      </c>
      <c r="Z191" s="20" t="str">
        <f>IF(P191="","",IF(N191="","",VLOOKUP(N191,[1]Bewertungsoptionen!$A$68:$B$71,2,FALSE)))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IF(B192="","",VLOOKUP(B192,[1]Bewertungsoptionen!$A$4:$B$7,2,FALSE))</f>
        <v/>
      </c>
      <c r="Q192" s="20" t="str">
        <f>IF(P192="","",IF(E192="","",VLOOKUP(E192,[1]Bewertungsoptionen!$A$13:$B$22,2,FALSE)))</f>
        <v/>
      </c>
      <c r="R192" s="20" t="str">
        <f>IF(P192="","",IF(F192="","",VLOOKUP(F192,[1]Bewertungsoptionen!$A$26:$B$30,2,FALSE)))</f>
        <v/>
      </c>
      <c r="S192" s="21">
        <f t="shared" si="9"/>
        <v>0</v>
      </c>
      <c r="T192" s="20" t="str">
        <f>IF(P192="","",IF(H192="","",VLOOKUP(H192,[1]Bewertungsoptionen!$A$36:$B$38,2,FALSE)))</f>
        <v/>
      </c>
      <c r="U192" s="20" t="str">
        <f>IF(P192="","",IF(I192="","",VLOOKUP(I192,[1]Bewertungsoptionen!$A$42:$B$44,2,FALSE)))</f>
        <v/>
      </c>
      <c r="V192" s="20" t="str">
        <f>IF(P192="","",IF(J192="","",VLOOKUP(J192,[1]Bewertungsoptionen!$A$48:$B$50,2,FALSE)))</f>
        <v/>
      </c>
      <c r="W192" s="21">
        <f t="shared" si="10"/>
        <v>0</v>
      </c>
      <c r="X192" s="20" t="str">
        <f>IF(P192="","",IF(L192="","",VLOOKUP(L192,[1]Bewertungsoptionen!$A$56:$B$57,2,FALSE)))</f>
        <v/>
      </c>
      <c r="Y192" s="20" t="str">
        <f>IF(P192="","",IF(M192="","",VLOOKUP(M192,[1]Bewertungsoptionen!$A$61:$B$64,2,FALSE)))</f>
        <v/>
      </c>
      <c r="Z192" s="20" t="str">
        <f>IF(P192="","",IF(N192="","",VLOOKUP(N192,[1]Bewertungsoptionen!$A$68:$B$71,2,FALSE)))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IF(B193="","",VLOOKUP(B193,[1]Bewertungsoptionen!$A$4:$B$7,2,FALSE))</f>
        <v/>
      </c>
      <c r="Q193" s="20" t="str">
        <f>IF(P193="","",IF(E193="","",VLOOKUP(E193,[1]Bewertungsoptionen!$A$13:$B$22,2,FALSE)))</f>
        <v/>
      </c>
      <c r="R193" s="20" t="str">
        <f>IF(P193="","",IF(F193="","",VLOOKUP(F193,[1]Bewertungsoptionen!$A$26:$B$30,2,FALSE)))</f>
        <v/>
      </c>
      <c r="S193" s="21">
        <f t="shared" si="9"/>
        <v>0</v>
      </c>
      <c r="T193" s="20" t="str">
        <f>IF(P193="","",IF(H193="","",VLOOKUP(H193,[1]Bewertungsoptionen!$A$36:$B$38,2,FALSE)))</f>
        <v/>
      </c>
      <c r="U193" s="20" t="str">
        <f>IF(P193="","",IF(I193="","",VLOOKUP(I193,[1]Bewertungsoptionen!$A$42:$B$44,2,FALSE)))</f>
        <v/>
      </c>
      <c r="V193" s="20" t="str">
        <f>IF(P193="","",IF(J193="","",VLOOKUP(J193,[1]Bewertungsoptionen!$A$48:$B$50,2,FALSE)))</f>
        <v/>
      </c>
      <c r="W193" s="21">
        <f t="shared" si="10"/>
        <v>0</v>
      </c>
      <c r="X193" s="20" t="str">
        <f>IF(P193="","",IF(L193="","",VLOOKUP(L193,[1]Bewertungsoptionen!$A$56:$B$57,2,FALSE)))</f>
        <v/>
      </c>
      <c r="Y193" s="20" t="str">
        <f>IF(P193="","",IF(M193="","",VLOOKUP(M193,[1]Bewertungsoptionen!$A$61:$B$64,2,FALSE)))</f>
        <v/>
      </c>
      <c r="Z193" s="20" t="str">
        <f>IF(P193="","",IF(N193="","",VLOOKUP(N193,[1]Bewertungsoptionen!$A$68:$B$71,2,FALSE)))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IF(B194="","",VLOOKUP(B194,[1]Bewertungsoptionen!$A$4:$B$7,2,FALSE))</f>
        <v/>
      </c>
      <c r="Q194" s="20" t="str">
        <f>IF(P194="","",IF(E194="","",VLOOKUP(E194,[1]Bewertungsoptionen!$A$13:$B$22,2,FALSE)))</f>
        <v/>
      </c>
      <c r="R194" s="20" t="str">
        <f>IF(P194="","",IF(F194="","",VLOOKUP(F194,[1]Bewertungsoptionen!$A$26:$B$30,2,FALSE)))</f>
        <v/>
      </c>
      <c r="S194" s="21">
        <f t="shared" si="9"/>
        <v>0</v>
      </c>
      <c r="T194" s="20" t="str">
        <f>IF(P194="","",IF(H194="","",VLOOKUP(H194,[1]Bewertungsoptionen!$A$36:$B$38,2,FALSE)))</f>
        <v/>
      </c>
      <c r="U194" s="20" t="str">
        <f>IF(P194="","",IF(I194="","",VLOOKUP(I194,[1]Bewertungsoptionen!$A$42:$B$44,2,FALSE)))</f>
        <v/>
      </c>
      <c r="V194" s="20" t="str">
        <f>IF(P194="","",IF(J194="","",VLOOKUP(J194,[1]Bewertungsoptionen!$A$48:$B$50,2,FALSE)))</f>
        <v/>
      </c>
      <c r="W194" s="21">
        <f t="shared" si="10"/>
        <v>0</v>
      </c>
      <c r="X194" s="20" t="str">
        <f>IF(P194="","",IF(L194="","",VLOOKUP(L194,[1]Bewertungsoptionen!$A$56:$B$57,2,FALSE)))</f>
        <v/>
      </c>
      <c r="Y194" s="20" t="str">
        <f>IF(P194="","",IF(M194="","",VLOOKUP(M194,[1]Bewertungsoptionen!$A$61:$B$64,2,FALSE)))</f>
        <v/>
      </c>
      <c r="Z194" s="20" t="str">
        <f>IF(P194="","",IF(N194="","",VLOOKUP(N194,[1]Bewertungsoptionen!$A$68:$B$71,2,FALSE)))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IF(B195="","",VLOOKUP(B195,[1]Bewertungsoptionen!$A$4:$B$7,2,FALSE))</f>
        <v/>
      </c>
      <c r="Q195" s="20" t="str">
        <f>IF(P195="","",IF(E195="","",VLOOKUP(E195,[1]Bewertungsoptionen!$A$13:$B$22,2,FALSE)))</f>
        <v/>
      </c>
      <c r="R195" s="20" t="str">
        <f>IF(P195="","",IF(F195="","",VLOOKUP(F195,[1]Bewertungsoptionen!$A$26:$B$30,2,FALSE)))</f>
        <v/>
      </c>
      <c r="S195" s="21">
        <f t="shared" si="9"/>
        <v>0</v>
      </c>
      <c r="T195" s="20" t="str">
        <f>IF(P195="","",IF(H195="","",VLOOKUP(H195,[1]Bewertungsoptionen!$A$36:$B$38,2,FALSE)))</f>
        <v/>
      </c>
      <c r="U195" s="20" t="str">
        <f>IF(P195="","",IF(I195="","",VLOOKUP(I195,[1]Bewertungsoptionen!$A$42:$B$44,2,FALSE)))</f>
        <v/>
      </c>
      <c r="V195" s="20" t="str">
        <f>IF(P195="","",IF(J195="","",VLOOKUP(J195,[1]Bewertungsoptionen!$A$48:$B$50,2,FALSE)))</f>
        <v/>
      </c>
      <c r="W195" s="21">
        <f t="shared" si="10"/>
        <v>0</v>
      </c>
      <c r="X195" s="20" t="str">
        <f>IF(P195="","",IF(L195="","",VLOOKUP(L195,[1]Bewertungsoptionen!$A$56:$B$57,2,FALSE)))</f>
        <v/>
      </c>
      <c r="Y195" s="20" t="str">
        <f>IF(P195="","",IF(M195="","",VLOOKUP(M195,[1]Bewertungsoptionen!$A$61:$B$64,2,FALSE)))</f>
        <v/>
      </c>
      <c r="Z195" s="20" t="str">
        <f>IF(P195="","",IF(N195="","",VLOOKUP(N195,[1]Bewertungsoptionen!$A$68:$B$71,2,FALSE)))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IF(B196="","",VLOOKUP(B196,[1]Bewertungsoptionen!$A$4:$B$7,2,FALSE))</f>
        <v/>
      </c>
      <c r="Q196" s="20" t="str">
        <f>IF(P196="","",IF(E196="","",VLOOKUP(E196,[1]Bewertungsoptionen!$A$13:$B$22,2,FALSE)))</f>
        <v/>
      </c>
      <c r="R196" s="20" t="str">
        <f>IF(P196="","",IF(F196="","",VLOOKUP(F196,[1]Bewertungsoptionen!$A$26:$B$30,2,FALSE)))</f>
        <v/>
      </c>
      <c r="S196" s="21">
        <f t="shared" si="9"/>
        <v>0</v>
      </c>
      <c r="T196" s="20" t="str">
        <f>IF(P196="","",IF(H196="","",VLOOKUP(H196,[1]Bewertungsoptionen!$A$36:$B$38,2,FALSE)))</f>
        <v/>
      </c>
      <c r="U196" s="20" t="str">
        <f>IF(P196="","",IF(I196="","",VLOOKUP(I196,[1]Bewertungsoptionen!$A$42:$B$44,2,FALSE)))</f>
        <v/>
      </c>
      <c r="V196" s="20" t="str">
        <f>IF(P196="","",IF(J196="","",VLOOKUP(J196,[1]Bewertungsoptionen!$A$48:$B$50,2,FALSE)))</f>
        <v/>
      </c>
      <c r="W196" s="21">
        <f t="shared" si="10"/>
        <v>0</v>
      </c>
      <c r="X196" s="20" t="str">
        <f>IF(P196="","",IF(L196="","",VLOOKUP(L196,[1]Bewertungsoptionen!$A$56:$B$57,2,FALSE)))</f>
        <v/>
      </c>
      <c r="Y196" s="20" t="str">
        <f>IF(P196="","",IF(M196="","",VLOOKUP(M196,[1]Bewertungsoptionen!$A$61:$B$64,2,FALSE)))</f>
        <v/>
      </c>
      <c r="Z196" s="20" t="str">
        <f>IF(P196="","",IF(N196="","",VLOOKUP(N196,[1]Bewertungsoptionen!$A$68:$B$71,2,FALSE)))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IF(B197="","",VLOOKUP(B197,[1]Bewertungsoptionen!$A$4:$B$7,2,FALSE))</f>
        <v/>
      </c>
      <c r="Q197" s="20" t="str">
        <f>IF(P197="","",IF(E197="","",VLOOKUP(E197,[1]Bewertungsoptionen!$A$13:$B$22,2,FALSE)))</f>
        <v/>
      </c>
      <c r="R197" s="20" t="str">
        <f>IF(P197="","",IF(F197="","",VLOOKUP(F197,[1]Bewertungsoptionen!$A$26:$B$30,2,FALSE)))</f>
        <v/>
      </c>
      <c r="S197" s="21">
        <f t="shared" ref="S197:S203" si="13">SUM(Q197:R197)</f>
        <v>0</v>
      </c>
      <c r="T197" s="20" t="str">
        <f>IF(P197="","",IF(H197="","",VLOOKUP(H197,[1]Bewertungsoptionen!$A$36:$B$38,2,FALSE)))</f>
        <v/>
      </c>
      <c r="U197" s="20" t="str">
        <f>IF(P197="","",IF(I197="","",VLOOKUP(I197,[1]Bewertungsoptionen!$A$42:$B$44,2,FALSE)))</f>
        <v/>
      </c>
      <c r="V197" s="20" t="str">
        <f>IF(P197="","",IF(J197="","",VLOOKUP(J197,[1]Bewertungsoptionen!$A$48:$B$50,2,FALSE)))</f>
        <v/>
      </c>
      <c r="W197" s="21">
        <f t="shared" ref="W197:W203" si="14">SUM(T197:V197)</f>
        <v>0</v>
      </c>
      <c r="X197" s="20" t="str">
        <f>IF(P197="","",IF(L197="","",VLOOKUP(L197,[1]Bewertungsoptionen!$A$56:$B$57,2,FALSE)))</f>
        <v/>
      </c>
      <c r="Y197" s="20" t="str">
        <f>IF(P197="","",IF(M197="","",VLOOKUP(M197,[1]Bewertungsoptionen!$A$61:$B$64,2,FALSE)))</f>
        <v/>
      </c>
      <c r="Z197" s="20" t="str">
        <f>IF(P197="","",IF(N197="","",VLOOKUP(N197,[1]Bewertungsoptionen!$A$68:$B$71,2,FALSE)))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IF(B198="","",VLOOKUP(B198,[1]Bewertungsoptionen!$A$4:$B$7,2,FALSE))</f>
        <v/>
      </c>
      <c r="Q198" s="20" t="str">
        <f>IF(P198="","",IF(E198="","",VLOOKUP(E198,[1]Bewertungsoptionen!$A$13:$B$22,2,FALSE)))</f>
        <v/>
      </c>
      <c r="R198" s="20" t="str">
        <f>IF(P198="","",IF(F198="","",VLOOKUP(F198,[1]Bewertungsoptionen!$A$26:$B$30,2,FALSE)))</f>
        <v/>
      </c>
      <c r="S198" s="21">
        <f t="shared" si="13"/>
        <v>0</v>
      </c>
      <c r="T198" s="20" t="str">
        <f>IF(P198="","",IF(H198="","",VLOOKUP(H198,[1]Bewertungsoptionen!$A$36:$B$38,2,FALSE)))</f>
        <v/>
      </c>
      <c r="U198" s="20" t="str">
        <f>IF(P198="","",IF(I198="","",VLOOKUP(I198,[1]Bewertungsoptionen!$A$42:$B$44,2,FALSE)))</f>
        <v/>
      </c>
      <c r="V198" s="20" t="str">
        <f>IF(P198="","",IF(J198="","",VLOOKUP(J198,[1]Bewertungsoptionen!$A$48:$B$50,2,FALSE)))</f>
        <v/>
      </c>
      <c r="W198" s="21">
        <f t="shared" si="14"/>
        <v>0</v>
      </c>
      <c r="X198" s="20" t="str">
        <f>IF(P198="","",IF(L198="","",VLOOKUP(L198,[1]Bewertungsoptionen!$A$56:$B$57,2,FALSE)))</f>
        <v/>
      </c>
      <c r="Y198" s="20" t="str">
        <f>IF(P198="","",IF(M198="","",VLOOKUP(M198,[1]Bewertungsoptionen!$A$61:$B$64,2,FALSE)))</f>
        <v/>
      </c>
      <c r="Z198" s="20" t="str">
        <f>IF(P198="","",IF(N198="","",VLOOKUP(N198,[1]Bewertungsoptionen!$A$68:$B$71,2,FALSE)))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IF(B199="","",VLOOKUP(B199,[1]Bewertungsoptionen!$A$4:$B$7,2,FALSE))</f>
        <v/>
      </c>
      <c r="Q199" s="20" t="str">
        <f>IF(P199="","",IF(E199="","",VLOOKUP(E199,[1]Bewertungsoptionen!$A$13:$B$22,2,FALSE)))</f>
        <v/>
      </c>
      <c r="R199" s="20" t="str">
        <f>IF(P199="","",IF(F199="","",VLOOKUP(F199,[1]Bewertungsoptionen!$A$26:$B$30,2,FALSE)))</f>
        <v/>
      </c>
      <c r="S199" s="21">
        <f t="shared" si="13"/>
        <v>0</v>
      </c>
      <c r="T199" s="20" t="str">
        <f>IF(P199="","",IF(H199="","",VLOOKUP(H199,[1]Bewertungsoptionen!$A$36:$B$38,2,FALSE)))</f>
        <v/>
      </c>
      <c r="U199" s="20" t="str">
        <f>IF(P199="","",IF(I199="","",VLOOKUP(I199,[1]Bewertungsoptionen!$A$42:$B$44,2,FALSE)))</f>
        <v/>
      </c>
      <c r="V199" s="20" t="str">
        <f>IF(P199="","",IF(J199="","",VLOOKUP(J199,[1]Bewertungsoptionen!$A$48:$B$50,2,FALSE)))</f>
        <v/>
      </c>
      <c r="W199" s="21">
        <f t="shared" si="14"/>
        <v>0</v>
      </c>
      <c r="X199" s="20" t="str">
        <f>IF(P199="","",IF(L199="","",VLOOKUP(L199,[1]Bewertungsoptionen!$A$56:$B$57,2,FALSE)))</f>
        <v/>
      </c>
      <c r="Y199" s="20" t="str">
        <f>IF(P199="","",IF(M199="","",VLOOKUP(M199,[1]Bewertungsoptionen!$A$61:$B$64,2,FALSE)))</f>
        <v/>
      </c>
      <c r="Z199" s="20" t="str">
        <f>IF(P199="","",IF(N199="","",VLOOKUP(N199,[1]Bewertungsoptionen!$A$68:$B$71,2,FALSE)))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IF(B200="","",VLOOKUP(B200,[1]Bewertungsoptionen!$A$4:$B$7,2,FALSE))</f>
        <v/>
      </c>
      <c r="Q200" s="20" t="str">
        <f>IF(P200="","",IF(E200="","",VLOOKUP(E200,[1]Bewertungsoptionen!$A$13:$B$22,2,FALSE)))</f>
        <v/>
      </c>
      <c r="R200" s="20" t="str">
        <f>IF(P200="","",IF(F200="","",VLOOKUP(F200,[1]Bewertungsoptionen!$A$26:$B$30,2,FALSE)))</f>
        <v/>
      </c>
      <c r="S200" s="21">
        <f t="shared" si="13"/>
        <v>0</v>
      </c>
      <c r="T200" s="20" t="str">
        <f>IF(P200="","",IF(H200="","",VLOOKUP(H200,[1]Bewertungsoptionen!$A$36:$B$38,2,FALSE)))</f>
        <v/>
      </c>
      <c r="U200" s="20" t="str">
        <f>IF(P200="","",IF(I200="","",VLOOKUP(I200,[1]Bewertungsoptionen!$A$42:$B$44,2,FALSE)))</f>
        <v/>
      </c>
      <c r="V200" s="20" t="str">
        <f>IF(P200="","",IF(J200="","",VLOOKUP(J200,[1]Bewertungsoptionen!$A$48:$B$50,2,FALSE)))</f>
        <v/>
      </c>
      <c r="W200" s="21">
        <f t="shared" si="14"/>
        <v>0</v>
      </c>
      <c r="X200" s="20" t="str">
        <f>IF(P200="","",IF(L200="","",VLOOKUP(L200,[1]Bewertungsoptionen!$A$56:$B$57,2,FALSE)))</f>
        <v/>
      </c>
      <c r="Y200" s="20" t="str">
        <f>IF(P200="","",IF(M200="","",VLOOKUP(M200,[1]Bewertungsoptionen!$A$61:$B$64,2,FALSE)))</f>
        <v/>
      </c>
      <c r="Z200" s="20" t="str">
        <f>IF(P200="","",IF(N200="","",VLOOKUP(N200,[1]Bewertungsoptionen!$A$68:$B$71,2,FALSE)))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IF(B201="","",VLOOKUP(B201,[1]Bewertungsoptionen!$A$4:$B$7,2,FALSE))</f>
        <v/>
      </c>
      <c r="Q201" s="20" t="str">
        <f>IF(P201="","",IF(E201="","",VLOOKUP(E201,[1]Bewertungsoptionen!$A$13:$B$22,2,FALSE)))</f>
        <v/>
      </c>
      <c r="R201" s="20" t="str">
        <f>IF(P201="","",IF(F201="","",VLOOKUP(F201,[1]Bewertungsoptionen!$A$26:$B$30,2,FALSE)))</f>
        <v/>
      </c>
      <c r="S201" s="21">
        <f t="shared" si="13"/>
        <v>0</v>
      </c>
      <c r="T201" s="20" t="str">
        <f>IF(P201="","",IF(H201="","",VLOOKUP(H201,[1]Bewertungsoptionen!$A$36:$B$38,2,FALSE)))</f>
        <v/>
      </c>
      <c r="U201" s="20" t="str">
        <f>IF(P201="","",IF(I201="","",VLOOKUP(I201,[1]Bewertungsoptionen!$A$42:$B$44,2,FALSE)))</f>
        <v/>
      </c>
      <c r="V201" s="20" t="str">
        <f>IF(P201="","",IF(J201="","",VLOOKUP(J201,[1]Bewertungsoptionen!$A$48:$B$50,2,FALSE)))</f>
        <v/>
      </c>
      <c r="W201" s="21">
        <f t="shared" si="14"/>
        <v>0</v>
      </c>
      <c r="X201" s="20" t="str">
        <f>IF(P201="","",IF(L201="","",VLOOKUP(L201,[1]Bewertungsoptionen!$A$56:$B$57,2,FALSE)))</f>
        <v/>
      </c>
      <c r="Y201" s="20" t="str">
        <f>IF(P201="","",IF(M201="","",VLOOKUP(M201,[1]Bewertungsoptionen!$A$61:$B$64,2,FALSE)))</f>
        <v/>
      </c>
      <c r="Z201" s="20" t="str">
        <f>IF(P201="","",IF(N201="","",VLOOKUP(N201,[1]Bewertungsoptionen!$A$68:$B$71,2,FALSE)))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IF(B202="","",VLOOKUP(B202,[1]Bewertungsoptionen!$A$4:$B$7,2,FALSE))</f>
        <v/>
      </c>
      <c r="Q202" s="20" t="str">
        <f>IF(P202="","",IF(E202="","",VLOOKUP(E202,[1]Bewertungsoptionen!$A$13:$B$22,2,FALSE)))</f>
        <v/>
      </c>
      <c r="R202" s="20" t="str">
        <f>IF(P202="","",IF(F202="","",VLOOKUP(F202,[1]Bewertungsoptionen!$A$26:$B$30,2,FALSE)))</f>
        <v/>
      </c>
      <c r="S202" s="21">
        <f t="shared" si="13"/>
        <v>0</v>
      </c>
      <c r="T202" s="20" t="str">
        <f>IF(P202="","",IF(H202="","",VLOOKUP(H202,[1]Bewertungsoptionen!$A$36:$B$38,2,FALSE)))</f>
        <v/>
      </c>
      <c r="U202" s="20" t="str">
        <f>IF(P202="","",IF(I202="","",VLOOKUP(I202,[1]Bewertungsoptionen!$A$42:$B$44,2,FALSE)))</f>
        <v/>
      </c>
      <c r="V202" s="20" t="str">
        <f>IF(P202="","",IF(J202="","",VLOOKUP(J202,[1]Bewertungsoptionen!$A$48:$B$50,2,FALSE)))</f>
        <v/>
      </c>
      <c r="W202" s="21">
        <f t="shared" si="14"/>
        <v>0</v>
      </c>
      <c r="X202" s="20" t="str">
        <f>IF(P202="","",IF(L202="","",VLOOKUP(L202,[1]Bewertungsoptionen!$A$56:$B$57,2,FALSE)))</f>
        <v/>
      </c>
      <c r="Y202" s="20" t="str">
        <f>IF(P202="","",IF(M202="","",VLOOKUP(M202,[1]Bewertungsoptionen!$A$61:$B$64,2,FALSE)))</f>
        <v/>
      </c>
      <c r="Z202" s="20" t="str">
        <f>IF(P202="","",IF(N202="","",VLOOKUP(N202,[1]Bewertungsoptionen!$A$68:$B$71,2,FALSE)))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IF(B203="","",VLOOKUP(B203,[1]Bewertungsoptionen!$A$4:$B$7,2,FALSE))</f>
        <v/>
      </c>
      <c r="Q203" s="20" t="str">
        <f>IF(P203="","",IF(E203="","",VLOOKUP(E203,[1]Bewertungsoptionen!$A$13:$B$22,2,FALSE)))</f>
        <v/>
      </c>
      <c r="R203" s="20" t="str">
        <f>IF(P203="","",IF(F203="","",VLOOKUP(F203,[1]Bewertungsoptionen!$A$26:$B$30,2,FALSE)))</f>
        <v/>
      </c>
      <c r="S203" s="21">
        <f t="shared" si="13"/>
        <v>0</v>
      </c>
      <c r="T203" s="20" t="str">
        <f>IF(P203="","",IF(H203="","",VLOOKUP(H203,[1]Bewertungsoptionen!$A$36:$B$38,2,FALSE)))</f>
        <v/>
      </c>
      <c r="U203" s="20" t="str">
        <f>IF(P203="","",IF(I203="","",VLOOKUP(I203,[1]Bewertungsoptionen!$A$42:$B$44,2,FALSE)))</f>
        <v/>
      </c>
      <c r="V203" s="20" t="str">
        <f>IF(P203="","",IF(J203="","",VLOOKUP(J203,[1]Bewertungsoptionen!$A$48:$B$50,2,FALSE)))</f>
        <v/>
      </c>
      <c r="W203" s="21">
        <f t="shared" si="14"/>
        <v>0</v>
      </c>
      <c r="X203" s="20" t="str">
        <f>IF(P203="","",IF(L203="","",VLOOKUP(L203,[1]Bewertungsoptionen!$A$56:$B$57,2,FALSE)))</f>
        <v/>
      </c>
      <c r="Y203" s="20" t="str">
        <f>IF(P203="","",IF(M203="","",VLOOKUP(M203,[1]Bewertungsoptionen!$A$61:$B$64,2,FALSE)))</f>
        <v/>
      </c>
      <c r="Z203" s="20" t="str">
        <f>IF(P203="","",IF(N203="","",VLOOKUP(N203,[1]Bewertungsoptionen!$A$68:$B$71,2,FALSE)))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14" priority="37">
      <formula>$S4&lt;4</formula>
    </cfRule>
  </conditionalFormatting>
  <conditionalFormatting sqref="H4:J203 E4:F203 L4:L203">
    <cfRule type="expression" dxfId="13" priority="36">
      <formula>$P4="D"</formula>
    </cfRule>
  </conditionalFormatting>
  <conditionalFormatting sqref="H4:J203 E4:F203 L4:N203">
    <cfRule type="expression" dxfId="12" priority="35">
      <formula>ISBLANK($B4)=TRUE</formula>
    </cfRule>
  </conditionalFormatting>
  <conditionalFormatting sqref="E4:F203 H4:J203 L4:L203">
    <cfRule type="expression" dxfId="11" priority="6">
      <formula>$P4="D"</formula>
    </cfRule>
  </conditionalFormatting>
  <conditionalFormatting sqref="E4:F203 H4:J203 L4:N203">
    <cfRule type="expression" dxfId="10" priority="5">
      <formula>ISBLANK($B4)=TRUE</formula>
    </cfRule>
  </conditionalFormatting>
  <conditionalFormatting sqref="H4:J203">
    <cfRule type="expression" dxfId="9" priority="4">
      <formula>$S4&lt;4</formula>
    </cfRule>
  </conditionalFormatting>
  <conditionalFormatting sqref="E19:F52 H19:J52 L19:L52">
    <cfRule type="expression" dxfId="2" priority="3">
      <formula>$P19="D"</formula>
    </cfRule>
  </conditionalFormatting>
  <conditionalFormatting sqref="E19:F52 H19:J52 L19:N52">
    <cfRule type="expression" dxfId="1" priority="2">
      <formula>ISBLANK($B19)=TRUE</formula>
    </cfRule>
  </conditionalFormatting>
  <conditionalFormatting sqref="H19:J52">
    <cfRule type="expression" dxfId="0" priority="1">
      <formula>$S19&lt;4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6</v>
      </c>
      <c r="C4" s="16"/>
      <c r="D4" s="23">
        <f>SUMIF(Gebäudeliste!$P$4:$P$203,"Ö",Gebäudeliste!$S$4:$S$203)</f>
        <v>38</v>
      </c>
      <c r="E4" s="23">
        <f>SUMIF(Gebäudeliste!$P$4:$P$203,"Ö",Gebäudeliste!$W$4:$W$203)</f>
        <v>18</v>
      </c>
      <c r="F4" s="23">
        <f>SUM(D4:E4)</f>
        <v>56</v>
      </c>
      <c r="G4" s="16"/>
      <c r="H4" s="2">
        <f>B4*Bewertungsoptionen!$B$53</f>
        <v>42</v>
      </c>
      <c r="I4" s="2">
        <f>SUMIF(Gebäudeliste!$P$4:$P$203,"Ö",Gebäudeliste!$AA$4:$AA$203)</f>
        <v>20</v>
      </c>
      <c r="J4" s="32">
        <f>IF(H4=0,0,I4/H4)</f>
        <v>0.47619047619047616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11</v>
      </c>
      <c r="C5" s="16"/>
      <c r="D5" s="23">
        <f>SUMIF(Gebäudeliste!$P$4:$P$203,"G",Gebäudeliste!$S$4:$S$203)</f>
        <v>56</v>
      </c>
      <c r="E5" s="23">
        <f>SUMIF(Gebäudeliste!$P$4:$P$203,"G",Gebäudeliste!$W$4:$W$203)</f>
        <v>22</v>
      </c>
      <c r="F5" s="23">
        <f t="shared" ref="F5:F6" si="0">SUM(D5:E5)</f>
        <v>78</v>
      </c>
      <c r="G5" s="16"/>
      <c r="H5" s="2">
        <f>B5*Bewertungsoptionen!$B$53</f>
        <v>77</v>
      </c>
      <c r="I5" s="2">
        <f>SUMIF(Gebäudeliste!$P$4:$P$203,"G",Gebäudeliste!$AA$4:$AA$203)</f>
        <v>35</v>
      </c>
      <c r="J5" s="32">
        <f>IF(H5=0,0,I5/H5)</f>
        <v>0.45454545454545453</v>
      </c>
      <c r="K5" s="16"/>
    </row>
    <row r="6" spans="1:12" ht="16.5" thickTop="1" thickBot="1">
      <c r="A6" s="16" t="s">
        <v>3</v>
      </c>
      <c r="B6" s="25">
        <f>COUNTIF(Gebäudeliste!$P$4:$P$203,"W")</f>
        <v>24</v>
      </c>
      <c r="C6" s="16"/>
      <c r="D6" s="23">
        <f>SUMIF(Gebäudeliste!$P$4:$P$203,"W",Gebäudeliste!$S$4:$S$203)</f>
        <v>110</v>
      </c>
      <c r="E6" s="23">
        <f>SUMIF(Gebäudeliste!$P$4:$P$203,"W",Gebäudeliste!$W$4:$W$203)</f>
        <v>44</v>
      </c>
      <c r="F6" s="23">
        <f t="shared" si="0"/>
        <v>154</v>
      </c>
      <c r="G6" s="16"/>
      <c r="H6" s="2">
        <f>B6*Bewertungsoptionen!$B$53</f>
        <v>168</v>
      </c>
      <c r="I6" s="2">
        <f>SUMIF(Gebäudeliste!$P$4:$P$203,"W",Gebäudeliste!$AA$4:$AA$203)</f>
        <v>68</v>
      </c>
      <c r="J6" s="32">
        <f>IF(H6=0,0,I6/H6)</f>
        <v>0.40476190476190477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9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41</v>
      </c>
      <c r="C8" s="16"/>
      <c r="D8" s="23">
        <f>SUM(D4:D6)</f>
        <v>204</v>
      </c>
      <c r="E8" s="23">
        <f>SUM(E4:E6)</f>
        <v>84</v>
      </c>
      <c r="F8" s="25">
        <f>SUM(D8:E8)</f>
        <v>288</v>
      </c>
      <c r="G8" s="16"/>
      <c r="H8" s="2">
        <f>SUM(H4:H6)</f>
        <v>287</v>
      </c>
      <c r="I8" s="2">
        <f>SUM(I4:I7)</f>
        <v>132</v>
      </c>
      <c r="J8" s="33">
        <f>IF(H8=0,0,IF(H8&gt;=I8,I8/H8,1))</f>
        <v>0.45993031358885017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O13" sqref="O13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Rosendorn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6</v>
      </c>
      <c r="E4" s="34">
        <f>Auswertung!B5</f>
        <v>11</v>
      </c>
      <c r="F4" s="34">
        <f>Auswertung!B6</f>
        <v>24</v>
      </c>
      <c r="G4" s="34">
        <f>Auswertung!B8</f>
        <v>41</v>
      </c>
      <c r="H4" s="16"/>
      <c r="I4" s="34">
        <f>Auswertung!F8</f>
        <v>288</v>
      </c>
      <c r="J4" s="37">
        <f>Auswertung!J8</f>
        <v>0.45993031358885017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574.91289198606273</v>
      </c>
      <c r="N11" s="40">
        <f>IF('Allgemeine Daten'!$B$25="",0,VLOOKUP('Allgemeine Daten'!$B$25,Bewertungsoptionen!$A$77:$B$82,2,FALSE)*L11)</f>
        <v>175.00000000000003</v>
      </c>
      <c r="O11" s="41">
        <f>L11-M11-N11</f>
        <v>1750.0871080139373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1379.7909407665504</v>
      </c>
      <c r="N12" s="40">
        <f>IF('Allgemeine Daten'!$B$25="",0,VLOOKUP('Allgemeine Daten'!$B$25,Bewertungsoptionen!$A$77:$B$82,2,FALSE)*L12)</f>
        <v>420.00000000000006</v>
      </c>
      <c r="O12" s="41">
        <f t="shared" ref="O12:O15" si="1">L12-M12-N12</f>
        <v>4200.2090592334498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2759.5818815331008</v>
      </c>
      <c r="N13" s="40">
        <f>IF('Allgemeine Daten'!$B$25="",0,VLOOKUP('Allgemeine Daten'!$B$25,Bewertungsoptionen!$A$77:$B$82,2,FALSE)*L13)</f>
        <v>840.00000000000011</v>
      </c>
      <c r="O13" s="41">
        <f t="shared" si="1"/>
        <v>8400.4181184668996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5749.1289198606273</v>
      </c>
      <c r="N14" s="40">
        <f>IF('Allgemeine Daten'!$B$25="",0,VLOOKUP('Allgemeine Daten'!$B$25,Bewertungsoptionen!$A$77:$B$82,2,FALSE)*L14)</f>
        <v>1750.0000000000002</v>
      </c>
      <c r="O14" s="41">
        <f t="shared" si="1"/>
        <v>17500.871080139372</v>
      </c>
      <c r="P14" s="16"/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9198.6062717770037</v>
      </c>
      <c r="N15" s="40">
        <f>IF('Allgemeine Daten'!$B$25="",0,VLOOKUP('Allgemeine Daten'!$B$25,Bewertungsoptionen!$A$77:$B$82,2,FALSE)*L15)</f>
        <v>2800.0000000000005</v>
      </c>
      <c r="O15" s="41">
        <f t="shared" si="1"/>
        <v>28001.393728222996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8" priority="8">
      <formula>D$4&gt;=D22</formula>
    </cfRule>
    <cfRule type="expression" dxfId="7" priority="7">
      <formula>D$4&gt;=D22*1.2</formula>
    </cfRule>
  </conditionalFormatting>
  <conditionalFormatting sqref="D11:G15">
    <cfRule type="expression" dxfId="6" priority="1">
      <formula>D$4&gt;=D11*1.2</formula>
    </cfRule>
    <cfRule type="expression" dxfId="5" priority="2">
      <formula>D$4&gt;=D11</formula>
    </cfRule>
  </conditionalFormatting>
  <conditionalFormatting sqref="I11:J15">
    <cfRule type="expression" dxfId="4" priority="4">
      <formula>I$4&gt;=I11</formula>
    </cfRule>
    <cfRule type="expression" dxfId="3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2024-12-12T16:35:25Z</dcterms:modified>
</cp:coreProperties>
</file>